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amsch.sharepoint.com/sites/132202ParittischeLandeskommissionPLKM/Freigegebene Dokumente/14 Vollzug/Sollstunden/"/>
    </mc:Choice>
  </mc:AlternateContent>
  <xr:revisionPtr revIDLastSave="30" documentId="8_{AD62D4DF-E6C5-4848-8CAE-DB257FBA6E22}" xr6:coauthVersionLast="47" xr6:coauthVersionMax="47" xr10:uidLastSave="{B4C0518B-E73B-4F40-B940-DF8BBD3B9F12}"/>
  <bookViews>
    <workbookView xWindow="-120" yWindow="-120" windowWidth="38640" windowHeight="21120" xr2:uid="{00000000-000D-0000-FFFF-FFFF00000000}"/>
  </bookViews>
  <sheets>
    <sheet name="SOLL-ARBEITSZEIT 2021" sheetId="2" r:id="rId1"/>
    <sheet name="Tabelle1" sheetId="3" r:id="rId2"/>
  </sheets>
  <definedNames>
    <definedName name="_xlnm._FilterDatabase" localSheetId="0" hidden="1">'SOLL-ARBEITSZEIT 2021'!$A$4:$AH$17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I7" i="2" l="1"/>
  <c r="AI8" i="2" s="1"/>
  <c r="AI9" i="2" s="1"/>
  <c r="AI10" i="2" s="1"/>
  <c r="AI11" i="2" s="1"/>
  <c r="AI12" i="2" s="1"/>
  <c r="AI13" i="2" s="1"/>
  <c r="AI14" i="2" s="1"/>
  <c r="AI15" i="2" s="1"/>
  <c r="AI16" i="2" s="1"/>
  <c r="AI6" i="2"/>
  <c r="AH11" i="2"/>
  <c r="AH9" i="2"/>
  <c r="AH7" i="2"/>
  <c r="AH6" i="2"/>
  <c r="AH5" i="2"/>
  <c r="AG17" i="2" l="1"/>
  <c r="AI5" i="2" l="1"/>
  <c r="AH17" i="2"/>
</calcChain>
</file>

<file path=xl/sharedStrings.xml><?xml version="1.0" encoding="utf-8"?>
<sst xmlns="http://schemas.openxmlformats.org/spreadsheetml/2006/main" count="22" uniqueCount="22">
  <si>
    <t>secondo la convenzione collettiva nazionale di lavoro (CCNL) delle metalcostruzioni, art. 24</t>
  </si>
  <si>
    <t>sabato / domenica</t>
  </si>
  <si>
    <t>Gennaio</t>
  </si>
  <si>
    <t>Febbraio</t>
  </si>
  <si>
    <t>Marzo</t>
  </si>
  <si>
    <t>Aprile</t>
  </si>
  <si>
    <t>Maggio</t>
  </si>
  <si>
    <t>Giugno</t>
  </si>
  <si>
    <t>Luglio</t>
  </si>
  <si>
    <t>Agosto</t>
  </si>
  <si>
    <t>Settembre</t>
  </si>
  <si>
    <t>Ottobre</t>
  </si>
  <si>
    <t>Novembre</t>
  </si>
  <si>
    <t>Dicembre</t>
  </si>
  <si>
    <t>Giorni</t>
  </si>
  <si>
    <t>Ore</t>
  </si>
  <si>
    <t>Totale</t>
  </si>
  <si>
    <t>Durata annuale del lavoro 2026 (42 ore/settimana) 
delle techniche agricole e maniscalchi</t>
  </si>
  <si>
    <t>https://www.ferienwiki.ch/feiertage/2026/ch</t>
  </si>
  <si>
    <r>
      <rPr>
        <b/>
        <sz val="8"/>
        <rFont val="Arial"/>
        <family val="2"/>
      </rPr>
      <t>L'orario di lavoro annuale è dii 2'192.40 ore comprese vacanze e festività</t>
    </r>
    <r>
      <rPr>
        <sz val="8"/>
        <rFont val="Arial"/>
        <family val="2"/>
      </rPr>
      <t xml:space="preserve">. La determinazione del massimo di 9 giorni festivi soggetti a compensazione si basa sulla legislazione federale e cantonale (art. 31 CCNL).                                 
</t>
    </r>
  </si>
  <si>
    <t>Al seguente link potete scaricare i giorni festivi del vostro cantone:</t>
  </si>
  <si>
    <t>Attenzione: il 1° agosto cade di sabato e non è retribuito.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</si>
</sst>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 * #,##0.0_ ;_ * \-#,##0.0_ ;_ * &quot;-&quot;?_ ;_ @_ "/>
    <numFmt numFmtId="165" formatCode="00"/>
    <numFmt numFmtId="166" formatCode="_ * #,##0_ ;_ * \-#,##0_ ;_ * &quot;-&quot;?_ ;_ @_ "/>
  </numFmts>
  <fonts count="10" x14ac:knownFonts="1">
    <font>
      <sz val="8"/>
      <name val="Arial"/>
    </font>
    <font>
      <sz val="10"/>
      <color indexed="8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b/>
      <sz val="16"/>
      <name val="Arial"/>
      <family val="2"/>
    </font>
    <font>
      <u/>
      <sz val="8"/>
      <color theme="10"/>
      <name val="Arial"/>
      <family val="2"/>
    </font>
    <font>
      <sz val="12"/>
      <name val="Arial"/>
      <family val="2"/>
    </font>
    <font>
      <sz val="12"/>
      <color rgb="FFD1D5DB"/>
      <name val="Segoe UI"/>
      <family val="2"/>
    </font>
  </fonts>
  <fills count="3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4">
    <xf numFmtId="0" fontId="0" fillId="0" borderId="0"/>
    <xf numFmtId="0" fontId="2" fillId="0" borderId="0"/>
    <xf numFmtId="0" fontId="1" fillId="0" borderId="0"/>
    <xf numFmtId="0" fontId="7" fillId="0" borderId="0" applyNumberFormat="0" applyFill="0" applyBorder="0" applyAlignment="0" applyProtection="0"/>
  </cellStyleXfs>
  <cellXfs count="40">
    <xf numFmtId="0" fontId="0" fillId="0" borderId="0" xfId="0"/>
    <xf numFmtId="14" fontId="3" fillId="0" borderId="0" xfId="1" applyNumberFormat="1" applyFont="1" applyAlignment="1">
      <alignment horizontal="center"/>
    </xf>
    <xf numFmtId="0" fontId="3" fillId="0" borderId="0" xfId="1" applyFont="1"/>
    <xf numFmtId="3" fontId="3" fillId="0" borderId="0" xfId="1" applyNumberFormat="1" applyFont="1" applyAlignment="1">
      <alignment horizontal="center"/>
    </xf>
    <xf numFmtId="0" fontId="3" fillId="0" borderId="0" xfId="1" applyFont="1" applyAlignment="1">
      <alignment horizontal="center"/>
    </xf>
    <xf numFmtId="3" fontId="3" fillId="0" borderId="0" xfId="1" applyNumberFormat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4" fontId="3" fillId="0" borderId="2" xfId="2" applyNumberFormat="1" applyFont="1" applyBorder="1" applyAlignment="1" applyProtection="1">
      <alignment horizontal="center" vertical="center"/>
      <protection hidden="1"/>
    </xf>
    <xf numFmtId="4" fontId="3" fillId="0" borderId="0" xfId="1" applyNumberFormat="1" applyFont="1" applyAlignment="1">
      <alignment horizontal="center"/>
    </xf>
    <xf numFmtId="164" fontId="3" fillId="0" borderId="0" xfId="1" applyNumberFormat="1" applyFont="1" applyAlignment="1">
      <alignment horizontal="center"/>
    </xf>
    <xf numFmtId="14" fontId="3" fillId="0" borderId="3" xfId="2" applyNumberFormat="1" applyFont="1" applyBorder="1" applyAlignment="1" applyProtection="1">
      <alignment horizontal="center" vertical="center"/>
      <protection hidden="1"/>
    </xf>
    <xf numFmtId="165" fontId="3" fillId="0" borderId="4" xfId="2" applyNumberFormat="1" applyFont="1" applyBorder="1" applyAlignment="1" applyProtection="1">
      <alignment horizontal="center" vertical="center"/>
      <protection hidden="1"/>
    </xf>
    <xf numFmtId="165" fontId="3" fillId="0" borderId="6" xfId="2" applyNumberFormat="1" applyFont="1" applyBorder="1" applyAlignment="1" applyProtection="1">
      <alignment horizontal="center" vertical="center"/>
      <protection hidden="1"/>
    </xf>
    <xf numFmtId="165" fontId="3" fillId="0" borderId="5" xfId="2" applyNumberFormat="1" applyFont="1" applyBorder="1" applyAlignment="1" applyProtection="1">
      <alignment horizontal="center" vertical="center"/>
      <protection hidden="1"/>
    </xf>
    <xf numFmtId="166" fontId="4" fillId="0" borderId="7" xfId="2" applyNumberFormat="1" applyFont="1" applyBorder="1" applyAlignment="1" applyProtection="1">
      <alignment horizontal="center" vertical="center"/>
      <protection locked="0" hidden="1"/>
    </xf>
    <xf numFmtId="166" fontId="5" fillId="0" borderId="8" xfId="2" applyNumberFormat="1" applyFont="1" applyBorder="1" applyAlignment="1" applyProtection="1">
      <alignment horizontal="center" vertical="center"/>
      <protection hidden="1"/>
    </xf>
    <xf numFmtId="166" fontId="4" fillId="0" borderId="9" xfId="2" applyNumberFormat="1" applyFont="1" applyBorder="1" applyAlignment="1" applyProtection="1">
      <alignment horizontal="center" vertical="center"/>
      <protection locked="0" hidden="1"/>
    </xf>
    <xf numFmtId="166" fontId="4" fillId="0" borderId="8" xfId="2" applyNumberFormat="1" applyFont="1" applyBorder="1" applyAlignment="1" applyProtection="1">
      <alignment horizontal="center" vertical="center"/>
      <protection hidden="1"/>
    </xf>
    <xf numFmtId="166" fontId="4" fillId="0" borderId="11" xfId="2" applyNumberFormat="1" applyFont="1" applyBorder="1" applyAlignment="1" applyProtection="1">
      <alignment horizontal="center" vertical="center"/>
      <protection hidden="1"/>
    </xf>
    <xf numFmtId="4" fontId="3" fillId="0" borderId="12" xfId="2" applyNumberFormat="1" applyFont="1" applyBorder="1" applyAlignment="1" applyProtection="1">
      <alignment vertical="center"/>
      <protection locked="0" hidden="1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7" fillId="0" borderId="0" xfId="3"/>
    <xf numFmtId="166" fontId="4" fillId="0" borderId="14" xfId="0" applyNumberFormat="1" applyFont="1" applyBorder="1" applyAlignment="1">
      <alignment horizontal="center" vertical="center"/>
    </xf>
    <xf numFmtId="4" fontId="4" fillId="0" borderId="10" xfId="2" applyNumberFormat="1" applyFont="1" applyBorder="1" applyAlignment="1" applyProtection="1">
      <alignment vertical="center"/>
      <protection hidden="1"/>
    </xf>
    <xf numFmtId="164" fontId="4" fillId="0" borderId="13" xfId="2" applyNumberFormat="1" applyFont="1" applyBorder="1" applyAlignment="1" applyProtection="1">
      <alignment horizontal="center" vertical="center"/>
      <protection locked="0" hidden="1"/>
    </xf>
    <xf numFmtId="0" fontId="3" fillId="0" borderId="13" xfId="0" applyFont="1" applyBorder="1" applyAlignment="1">
      <alignment vertical="center"/>
    </xf>
    <xf numFmtId="0" fontId="4" fillId="0" borderId="1" xfId="2" applyFont="1" applyBorder="1" applyAlignment="1" applyProtection="1">
      <alignment horizontal="center" vertical="center"/>
      <protection locked="0" hidden="1"/>
    </xf>
    <xf numFmtId="0" fontId="4" fillId="2" borderId="1" xfId="2" applyFont="1" applyFill="1" applyBorder="1" applyAlignment="1" applyProtection="1">
      <alignment horizontal="center" vertical="center"/>
      <protection locked="0" hidden="1"/>
    </xf>
    <xf numFmtId="0" fontId="3" fillId="0" borderId="0" xfId="1" applyFont="1" applyAlignment="1">
      <alignment horizontal="left"/>
    </xf>
    <xf numFmtId="0" fontId="9" fillId="0" borderId="0" xfId="0" applyFont="1" applyAlignment="1">
      <alignment horizontal="left" vertical="center" indent="1"/>
    </xf>
    <xf numFmtId="0" fontId="4" fillId="0" borderId="1" xfId="2" applyFont="1" applyBorder="1" applyAlignment="1" applyProtection="1">
      <alignment horizontal="left" vertical="center"/>
      <protection locked="0" hidden="1"/>
    </xf>
    <xf numFmtId="0" fontId="3" fillId="0" borderId="0" xfId="3" applyFont="1"/>
    <xf numFmtId="0" fontId="4" fillId="0" borderId="0" xfId="0" applyFont="1"/>
    <xf numFmtId="0" fontId="3" fillId="0" borderId="0" xfId="1" applyFont="1" applyAlignment="1">
      <alignment horizontal="center"/>
    </xf>
    <xf numFmtId="0" fontId="6" fillId="0" borderId="0" xfId="1" applyFont="1" applyAlignment="1">
      <alignment horizontal="center" vertical="center" wrapText="1"/>
    </xf>
    <xf numFmtId="0" fontId="6" fillId="0" borderId="0" xfId="1" applyFont="1" applyAlignment="1">
      <alignment horizontal="center" vertical="center"/>
    </xf>
    <xf numFmtId="14" fontId="8" fillId="0" borderId="0" xfId="1" applyNumberFormat="1" applyFont="1" applyAlignment="1">
      <alignment horizontal="center"/>
    </xf>
    <xf numFmtId="14" fontId="3" fillId="0" borderId="15" xfId="1" applyNumberFormat="1" applyFont="1" applyBorder="1" applyAlignment="1">
      <alignment horizontal="left" vertical="top" wrapText="1"/>
    </xf>
    <xf numFmtId="14" fontId="3" fillId="0" borderId="0" xfId="1" applyNumberFormat="1" applyFont="1" applyAlignment="1">
      <alignment horizontal="center"/>
    </xf>
  </cellXfs>
  <cellStyles count="4">
    <cellStyle name="Link" xfId="3" builtinId="8"/>
    <cellStyle name="Standard" xfId="0" builtinId="0"/>
    <cellStyle name="Standard_MIS" xfId="1" xr:uid="{00000000-0005-0000-0000-000002000000}"/>
    <cellStyle name="Standard_Stundenkontrolle" xfId="2" xr:uid="{00000000-0005-0000-0000-000003000000}"/>
  </cellStyles>
  <dxfs count="0"/>
  <tableStyles count="0" defaultTableStyle="TableStyleMedium9" defaultPivotStyle="PivotStyleLight16"/>
  <colors>
    <mruColors>
      <color rgb="FF934607"/>
      <color rgb="FFF5801F"/>
      <color rgb="FFF8A66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20</xdr:row>
      <xdr:rowOff>9525</xdr:rowOff>
    </xdr:from>
    <xdr:to>
      <xdr:col>0</xdr:col>
      <xdr:colOff>190500</xdr:colOff>
      <xdr:row>20</xdr:row>
      <xdr:rowOff>123825</xdr:rowOff>
    </xdr:to>
    <xdr:sp macro="" textlink="">
      <xdr:nvSpPr>
        <xdr:cNvPr id="2" name="Rechteck 1">
          <a:extLst>
            <a:ext uri="{FF2B5EF4-FFF2-40B4-BE49-F238E27FC236}">
              <a16:creationId xmlns:a16="http://schemas.microsoft.com/office/drawing/2014/main" id="{A9DE8A66-7320-42D2-BD41-CFE974B5631A}"/>
            </a:ext>
          </a:extLst>
        </xdr:cNvPr>
        <xdr:cNvSpPr/>
      </xdr:nvSpPr>
      <xdr:spPr>
        <a:xfrm>
          <a:off x="57150" y="6097905"/>
          <a:ext cx="133350" cy="114300"/>
        </a:xfrm>
        <a:prstGeom prst="rect">
          <a:avLst/>
        </a:prstGeom>
        <a:solidFill>
          <a:srgbClr val="0070C0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e-CH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ferienwiki.ch/feiertage/2026/ch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N23"/>
  <sheetViews>
    <sheetView showGridLines="0" tabSelected="1" workbookViewId="0">
      <selection activeCell="A18" sqref="A18:XFD21"/>
    </sheetView>
  </sheetViews>
  <sheetFormatPr baseColWidth="10" defaultColWidth="13.33203125" defaultRowHeight="11.25" x14ac:dyDescent="0.2"/>
  <cols>
    <col min="1" max="1" width="11.6640625" style="1" customWidth="1"/>
    <col min="2" max="32" width="4.33203125" style="2" customWidth="1"/>
    <col min="33" max="33" width="6.33203125" style="2" customWidth="1"/>
    <col min="34" max="34" width="8.1640625" style="2" bestFit="1" customWidth="1"/>
    <col min="35" max="35" width="8" style="3" bestFit="1" customWidth="1"/>
    <col min="36" max="36" width="7.5" style="4" bestFit="1" customWidth="1"/>
    <col min="37" max="16384" width="13.33203125" style="2"/>
  </cols>
  <sheetData>
    <row r="1" spans="1:40" ht="42.75" customHeight="1" x14ac:dyDescent="0.2">
      <c r="A1" s="35" t="s">
        <v>17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  <c r="AD1" s="36"/>
      <c r="AE1" s="36"/>
      <c r="AF1" s="36"/>
      <c r="AG1" s="36"/>
      <c r="AH1" s="36"/>
      <c r="AI1" s="36"/>
    </row>
    <row r="2" spans="1:40" ht="21" customHeight="1" x14ac:dyDescent="0.2">
      <c r="A2" s="37" t="s">
        <v>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37"/>
      <c r="R2" s="37"/>
      <c r="S2" s="37"/>
      <c r="T2" s="37"/>
      <c r="U2" s="37"/>
      <c r="V2" s="37"/>
      <c r="W2" s="37"/>
      <c r="X2" s="37"/>
      <c r="Y2" s="37"/>
      <c r="Z2" s="37"/>
      <c r="AA2" s="37"/>
      <c r="AB2" s="37"/>
      <c r="AC2" s="37"/>
      <c r="AD2" s="37"/>
      <c r="AE2" s="37"/>
      <c r="AF2" s="37"/>
      <c r="AG2" s="37"/>
      <c r="AH2" s="37"/>
      <c r="AI2" s="37"/>
    </row>
    <row r="3" spans="1:40" ht="21" customHeight="1" thickBot="1" x14ac:dyDescent="0.25"/>
    <row r="4" spans="1:40" ht="27" customHeight="1" x14ac:dyDescent="0.2">
      <c r="A4" s="10"/>
      <c r="B4" s="11">
        <v>1</v>
      </c>
      <c r="C4" s="11">
        <v>2</v>
      </c>
      <c r="D4" s="11">
        <v>3</v>
      </c>
      <c r="E4" s="11">
        <v>4</v>
      </c>
      <c r="F4" s="11">
        <v>5</v>
      </c>
      <c r="G4" s="11">
        <v>6</v>
      </c>
      <c r="H4" s="11">
        <v>7</v>
      </c>
      <c r="I4" s="11">
        <v>8.4</v>
      </c>
      <c r="J4" s="11">
        <v>9</v>
      </c>
      <c r="K4" s="11">
        <v>10</v>
      </c>
      <c r="L4" s="11">
        <v>11</v>
      </c>
      <c r="M4" s="11">
        <v>12</v>
      </c>
      <c r="N4" s="11">
        <v>13</v>
      </c>
      <c r="O4" s="11">
        <v>14</v>
      </c>
      <c r="P4" s="11">
        <v>15</v>
      </c>
      <c r="Q4" s="11">
        <v>16</v>
      </c>
      <c r="R4" s="11">
        <v>17</v>
      </c>
      <c r="S4" s="11">
        <v>18.399999999999999</v>
      </c>
      <c r="T4" s="11">
        <v>19</v>
      </c>
      <c r="U4" s="11">
        <v>20</v>
      </c>
      <c r="V4" s="11">
        <v>21</v>
      </c>
      <c r="W4" s="11">
        <v>22</v>
      </c>
      <c r="X4" s="11">
        <v>23</v>
      </c>
      <c r="Y4" s="11">
        <v>24</v>
      </c>
      <c r="Z4" s="11">
        <v>25</v>
      </c>
      <c r="AA4" s="11">
        <v>26</v>
      </c>
      <c r="AB4" s="11">
        <v>27</v>
      </c>
      <c r="AC4" s="11">
        <v>28.4</v>
      </c>
      <c r="AD4" s="11">
        <v>29</v>
      </c>
      <c r="AE4" s="11">
        <v>30</v>
      </c>
      <c r="AF4" s="11">
        <v>31</v>
      </c>
      <c r="AG4" s="12" t="s">
        <v>14</v>
      </c>
      <c r="AH4" s="13" t="s">
        <v>15</v>
      </c>
      <c r="AI4" s="5"/>
      <c r="AJ4" s="6"/>
    </row>
    <row r="5" spans="1:40" ht="24.95" customHeight="1" thickBot="1" x14ac:dyDescent="0.25">
      <c r="A5" s="31" t="s">
        <v>2</v>
      </c>
      <c r="B5" s="27">
        <v>8.4</v>
      </c>
      <c r="C5" s="27">
        <v>8.4</v>
      </c>
      <c r="D5" s="28"/>
      <c r="E5" s="28"/>
      <c r="F5" s="27">
        <v>8.4</v>
      </c>
      <c r="G5" s="27">
        <v>8.4</v>
      </c>
      <c r="H5" s="27">
        <v>8.4</v>
      </c>
      <c r="I5" s="27">
        <v>8.4</v>
      </c>
      <c r="J5" s="27">
        <v>8.4</v>
      </c>
      <c r="K5" s="28"/>
      <c r="L5" s="28"/>
      <c r="M5" s="27">
        <v>8.4</v>
      </c>
      <c r="N5" s="27">
        <v>8.4</v>
      </c>
      <c r="O5" s="27">
        <v>8.4</v>
      </c>
      <c r="P5" s="27">
        <v>8.4</v>
      </c>
      <c r="Q5" s="27">
        <v>8.4</v>
      </c>
      <c r="R5" s="28"/>
      <c r="S5" s="28"/>
      <c r="T5" s="27">
        <v>8.4</v>
      </c>
      <c r="U5" s="27">
        <v>8.4</v>
      </c>
      <c r="V5" s="27">
        <v>8.4</v>
      </c>
      <c r="W5" s="27">
        <v>8.4</v>
      </c>
      <c r="X5" s="27">
        <v>8.4</v>
      </c>
      <c r="Y5" s="28"/>
      <c r="Z5" s="28"/>
      <c r="AA5" s="27">
        <v>8.4</v>
      </c>
      <c r="AB5" s="27">
        <v>8.4</v>
      </c>
      <c r="AC5" s="27">
        <v>8.4</v>
      </c>
      <c r="AD5" s="27">
        <v>8.4</v>
      </c>
      <c r="AE5" s="27">
        <v>8.4</v>
      </c>
      <c r="AF5" s="28"/>
      <c r="AG5" s="14">
        <v>22</v>
      </c>
      <c r="AH5" s="7">
        <f>22*8.4</f>
        <v>184.8</v>
      </c>
      <c r="AI5" s="8">
        <f>AH5</f>
        <v>184.8</v>
      </c>
      <c r="AL5" s="30"/>
    </row>
    <row r="6" spans="1:40" ht="24.95" customHeight="1" thickTop="1" thickBot="1" x14ac:dyDescent="0.25">
      <c r="A6" s="31" t="s">
        <v>3</v>
      </c>
      <c r="B6" s="28"/>
      <c r="C6" s="27">
        <v>8.4</v>
      </c>
      <c r="D6" s="27">
        <v>8.4</v>
      </c>
      <c r="E6" s="27">
        <v>8.4</v>
      </c>
      <c r="F6" s="27">
        <v>8.4</v>
      </c>
      <c r="G6" s="27">
        <v>8.4</v>
      </c>
      <c r="H6" s="28"/>
      <c r="I6" s="28"/>
      <c r="J6" s="27">
        <v>8.4</v>
      </c>
      <c r="K6" s="27">
        <v>8.4</v>
      </c>
      <c r="L6" s="27">
        <v>8.4</v>
      </c>
      <c r="M6" s="27">
        <v>8.4</v>
      </c>
      <c r="N6" s="27">
        <v>8.4</v>
      </c>
      <c r="O6" s="28"/>
      <c r="P6" s="28"/>
      <c r="Q6" s="27">
        <v>8.4</v>
      </c>
      <c r="R6" s="27">
        <v>8.4</v>
      </c>
      <c r="S6" s="27">
        <v>8.4</v>
      </c>
      <c r="T6" s="27">
        <v>8.4</v>
      </c>
      <c r="U6" s="27">
        <v>8.4</v>
      </c>
      <c r="V6" s="28"/>
      <c r="W6" s="28"/>
      <c r="X6" s="27">
        <v>8.4</v>
      </c>
      <c r="Y6" s="27">
        <v>8.4</v>
      </c>
      <c r="Z6" s="27">
        <v>8.4</v>
      </c>
      <c r="AA6" s="27">
        <v>8.4</v>
      </c>
      <c r="AB6" s="27">
        <v>8.4</v>
      </c>
      <c r="AC6" s="28"/>
      <c r="AD6" s="27"/>
      <c r="AE6" s="27"/>
      <c r="AF6" s="27"/>
      <c r="AG6" s="15">
        <v>20</v>
      </c>
      <c r="AH6" s="7">
        <f>8.4*20</f>
        <v>168</v>
      </c>
      <c r="AI6" s="8">
        <f>AI5+AH6</f>
        <v>352.8</v>
      </c>
      <c r="AL6" s="30"/>
    </row>
    <row r="7" spans="1:40" ht="24.95" customHeight="1" thickTop="1" thickBot="1" x14ac:dyDescent="0.25">
      <c r="A7" s="31" t="s">
        <v>4</v>
      </c>
      <c r="B7" s="28"/>
      <c r="C7" s="27">
        <v>8.4</v>
      </c>
      <c r="D7" s="27">
        <v>8.4</v>
      </c>
      <c r="E7" s="27">
        <v>8.4</v>
      </c>
      <c r="F7" s="27">
        <v>8.4</v>
      </c>
      <c r="G7" s="27">
        <v>8.4</v>
      </c>
      <c r="H7" s="28"/>
      <c r="I7" s="28"/>
      <c r="J7" s="27">
        <v>8.4</v>
      </c>
      <c r="K7" s="27">
        <v>8.4</v>
      </c>
      <c r="L7" s="27">
        <v>8.4</v>
      </c>
      <c r="M7" s="27">
        <v>8.4</v>
      </c>
      <c r="N7" s="27">
        <v>8.4</v>
      </c>
      <c r="O7" s="28"/>
      <c r="P7" s="28"/>
      <c r="Q7" s="27">
        <v>8.4</v>
      </c>
      <c r="R7" s="27">
        <v>8.4</v>
      </c>
      <c r="S7" s="27">
        <v>8.4</v>
      </c>
      <c r="T7" s="27">
        <v>8.4</v>
      </c>
      <c r="U7" s="27">
        <v>8.4</v>
      </c>
      <c r="V7" s="28"/>
      <c r="W7" s="28"/>
      <c r="X7" s="27">
        <v>8.4</v>
      </c>
      <c r="Y7" s="27">
        <v>8.4</v>
      </c>
      <c r="Z7" s="27">
        <v>8.4</v>
      </c>
      <c r="AA7" s="27">
        <v>8.4</v>
      </c>
      <c r="AB7" s="27">
        <v>8.4</v>
      </c>
      <c r="AC7" s="28"/>
      <c r="AD7" s="28"/>
      <c r="AE7" s="27">
        <v>8.4</v>
      </c>
      <c r="AF7" s="27">
        <v>8.4</v>
      </c>
      <c r="AG7" s="16">
        <v>22</v>
      </c>
      <c r="AH7" s="7">
        <f>22*8.4</f>
        <v>184.8</v>
      </c>
      <c r="AI7" s="8">
        <f t="shared" ref="AI7:AI16" si="0">AI6+AH7</f>
        <v>537.6</v>
      </c>
      <c r="AL7" s="30"/>
    </row>
    <row r="8" spans="1:40" ht="24.95" customHeight="1" thickTop="1" thickBot="1" x14ac:dyDescent="0.25">
      <c r="A8" s="31" t="s">
        <v>5</v>
      </c>
      <c r="B8" s="27">
        <v>8.4</v>
      </c>
      <c r="C8" s="27">
        <v>8.4</v>
      </c>
      <c r="D8" s="27">
        <v>8.4</v>
      </c>
      <c r="E8" s="28"/>
      <c r="F8" s="28"/>
      <c r="G8" s="27">
        <v>8.4</v>
      </c>
      <c r="H8" s="27">
        <v>8.4</v>
      </c>
      <c r="I8" s="27">
        <v>8.4</v>
      </c>
      <c r="J8" s="27">
        <v>8.4</v>
      </c>
      <c r="K8" s="27">
        <v>8.4</v>
      </c>
      <c r="L8" s="28"/>
      <c r="M8" s="28"/>
      <c r="N8" s="27">
        <v>8.4</v>
      </c>
      <c r="O8" s="27">
        <v>8.4</v>
      </c>
      <c r="P8" s="27">
        <v>8.4</v>
      </c>
      <c r="Q8" s="27">
        <v>8.4</v>
      </c>
      <c r="R8" s="27">
        <v>8.4</v>
      </c>
      <c r="S8" s="28"/>
      <c r="T8" s="28"/>
      <c r="U8" s="27">
        <v>8.4</v>
      </c>
      <c r="V8" s="27">
        <v>8.4</v>
      </c>
      <c r="W8" s="27">
        <v>8.4</v>
      </c>
      <c r="X8" s="27">
        <v>8.4</v>
      </c>
      <c r="Y8" s="27">
        <v>8.4</v>
      </c>
      <c r="Z8" s="28"/>
      <c r="AA8" s="28"/>
      <c r="AB8" s="27">
        <v>8.4</v>
      </c>
      <c r="AC8" s="27">
        <v>8.4</v>
      </c>
      <c r="AD8" s="27">
        <v>8.4</v>
      </c>
      <c r="AE8" s="27">
        <v>8.4</v>
      </c>
      <c r="AF8" s="27"/>
      <c r="AG8" s="17">
        <v>22</v>
      </c>
      <c r="AH8" s="7">
        <v>184.8</v>
      </c>
      <c r="AI8" s="8">
        <f t="shared" si="0"/>
        <v>722.40000000000009</v>
      </c>
      <c r="AL8" s="30"/>
    </row>
    <row r="9" spans="1:40" ht="24.95" customHeight="1" thickTop="1" thickBot="1" x14ac:dyDescent="0.25">
      <c r="A9" s="31" t="s">
        <v>6</v>
      </c>
      <c r="B9" s="27">
        <v>8.4</v>
      </c>
      <c r="C9" s="28"/>
      <c r="D9" s="28"/>
      <c r="E9" s="27">
        <v>8.4</v>
      </c>
      <c r="F9" s="27">
        <v>8.4</v>
      </c>
      <c r="G9" s="27">
        <v>8.4</v>
      </c>
      <c r="H9" s="27">
        <v>8.4</v>
      </c>
      <c r="I9" s="27">
        <v>8.4</v>
      </c>
      <c r="J9" s="28"/>
      <c r="K9" s="28"/>
      <c r="L9" s="27">
        <v>8.4</v>
      </c>
      <c r="M9" s="27">
        <v>8.4</v>
      </c>
      <c r="N9" s="27">
        <v>8.4</v>
      </c>
      <c r="O9" s="27">
        <v>8.4</v>
      </c>
      <c r="P9" s="27">
        <v>8.4</v>
      </c>
      <c r="Q9" s="28"/>
      <c r="R9" s="28"/>
      <c r="S9" s="27">
        <v>8.4</v>
      </c>
      <c r="T9" s="27">
        <v>8.4</v>
      </c>
      <c r="U9" s="27">
        <v>8.4</v>
      </c>
      <c r="V9" s="27">
        <v>8.4</v>
      </c>
      <c r="W9" s="27">
        <v>8.4</v>
      </c>
      <c r="X9" s="28"/>
      <c r="Y9" s="28"/>
      <c r="Z9" s="27">
        <v>8.4</v>
      </c>
      <c r="AA9" s="27">
        <v>8.4</v>
      </c>
      <c r="AB9" s="27">
        <v>8.4</v>
      </c>
      <c r="AC9" s="27">
        <v>8.4</v>
      </c>
      <c r="AD9" s="27">
        <v>8.4</v>
      </c>
      <c r="AE9" s="28"/>
      <c r="AF9" s="28"/>
      <c r="AG9" s="16">
        <v>21</v>
      </c>
      <c r="AH9" s="7">
        <f>21*8.4</f>
        <v>176.4</v>
      </c>
      <c r="AI9" s="8">
        <f t="shared" si="0"/>
        <v>898.80000000000007</v>
      </c>
      <c r="AL9" s="30"/>
    </row>
    <row r="10" spans="1:40" ht="24.95" customHeight="1" thickTop="1" thickBot="1" x14ac:dyDescent="0.25">
      <c r="A10" s="31" t="s">
        <v>7</v>
      </c>
      <c r="B10" s="27">
        <v>8.4</v>
      </c>
      <c r="C10" s="27">
        <v>8.4</v>
      </c>
      <c r="D10" s="27">
        <v>8.4</v>
      </c>
      <c r="E10" s="27">
        <v>8.4</v>
      </c>
      <c r="F10" s="27">
        <v>8.4</v>
      </c>
      <c r="G10" s="28"/>
      <c r="H10" s="28"/>
      <c r="I10" s="27">
        <v>8.4</v>
      </c>
      <c r="J10" s="27">
        <v>8.4</v>
      </c>
      <c r="K10" s="27">
        <v>8.4</v>
      </c>
      <c r="L10" s="27">
        <v>8.4</v>
      </c>
      <c r="M10" s="27">
        <v>8.4</v>
      </c>
      <c r="N10" s="28"/>
      <c r="O10" s="28"/>
      <c r="P10" s="27">
        <v>8.4</v>
      </c>
      <c r="Q10" s="27">
        <v>8.4</v>
      </c>
      <c r="R10" s="27">
        <v>8.4</v>
      </c>
      <c r="S10" s="27">
        <v>8.4</v>
      </c>
      <c r="T10" s="27">
        <v>8.4</v>
      </c>
      <c r="U10" s="28"/>
      <c r="V10" s="28"/>
      <c r="W10" s="27">
        <v>8.4</v>
      </c>
      <c r="X10" s="27">
        <v>8.4</v>
      </c>
      <c r="Y10" s="27">
        <v>8.4</v>
      </c>
      <c r="Z10" s="27">
        <v>8.4</v>
      </c>
      <c r="AA10" s="27">
        <v>8.4</v>
      </c>
      <c r="AB10" s="28"/>
      <c r="AC10" s="28"/>
      <c r="AD10" s="27">
        <v>8.4</v>
      </c>
      <c r="AE10" s="27">
        <v>8.4</v>
      </c>
      <c r="AF10" s="27"/>
      <c r="AG10" s="17">
        <v>22</v>
      </c>
      <c r="AH10" s="7">
        <v>184.8</v>
      </c>
      <c r="AI10" s="8">
        <f t="shared" si="0"/>
        <v>1083.6000000000001</v>
      </c>
      <c r="AL10" s="30"/>
    </row>
    <row r="11" spans="1:40" ht="24.95" customHeight="1" thickTop="1" thickBot="1" x14ac:dyDescent="0.25">
      <c r="A11" s="31" t="s">
        <v>8</v>
      </c>
      <c r="B11" s="27">
        <v>8.4</v>
      </c>
      <c r="C11" s="27">
        <v>8.4</v>
      </c>
      <c r="D11" s="27">
        <v>8.4</v>
      </c>
      <c r="E11" s="28"/>
      <c r="F11" s="28"/>
      <c r="G11" s="27">
        <v>8.4</v>
      </c>
      <c r="H11" s="27">
        <v>8.4</v>
      </c>
      <c r="I11" s="27">
        <v>8.4</v>
      </c>
      <c r="J11" s="27">
        <v>8.4</v>
      </c>
      <c r="K11" s="27">
        <v>8.4</v>
      </c>
      <c r="L11" s="28"/>
      <c r="M11" s="28"/>
      <c r="N11" s="27">
        <v>8.4</v>
      </c>
      <c r="O11" s="27">
        <v>8.4</v>
      </c>
      <c r="P11" s="27">
        <v>8.4</v>
      </c>
      <c r="Q11" s="27">
        <v>8.4</v>
      </c>
      <c r="R11" s="27">
        <v>8.4</v>
      </c>
      <c r="S11" s="28"/>
      <c r="T11" s="28"/>
      <c r="U11" s="27">
        <v>8.4</v>
      </c>
      <c r="V11" s="27">
        <v>8.4</v>
      </c>
      <c r="W11" s="27">
        <v>8.4</v>
      </c>
      <c r="X11" s="27">
        <v>8.4</v>
      </c>
      <c r="Y11" s="27">
        <v>8.4</v>
      </c>
      <c r="Z11" s="28"/>
      <c r="AA11" s="28"/>
      <c r="AB11" s="27">
        <v>8.4</v>
      </c>
      <c r="AC11" s="27">
        <v>8.4</v>
      </c>
      <c r="AD11" s="27">
        <v>8.4</v>
      </c>
      <c r="AE11" s="27">
        <v>8.4</v>
      </c>
      <c r="AF11" s="27">
        <v>8.4</v>
      </c>
      <c r="AG11" s="16">
        <v>23</v>
      </c>
      <c r="AH11" s="7">
        <f>23*8.4</f>
        <v>193.20000000000002</v>
      </c>
      <c r="AI11" s="8">
        <f t="shared" si="0"/>
        <v>1276.8000000000002</v>
      </c>
      <c r="AJ11" s="9"/>
      <c r="AL11" s="30"/>
      <c r="AN11" s="22"/>
    </row>
    <row r="12" spans="1:40" ht="24.95" customHeight="1" thickTop="1" thickBot="1" x14ac:dyDescent="0.25">
      <c r="A12" s="31" t="s">
        <v>9</v>
      </c>
      <c r="B12" s="28"/>
      <c r="C12" s="28"/>
      <c r="D12" s="27">
        <v>8.4</v>
      </c>
      <c r="E12" s="27">
        <v>8.4</v>
      </c>
      <c r="F12" s="27">
        <v>8.4</v>
      </c>
      <c r="G12" s="27">
        <v>8.4</v>
      </c>
      <c r="H12" s="27">
        <v>8.4</v>
      </c>
      <c r="I12" s="28"/>
      <c r="J12" s="28"/>
      <c r="K12" s="27">
        <v>8.4</v>
      </c>
      <c r="L12" s="27">
        <v>8.4</v>
      </c>
      <c r="M12" s="27">
        <v>8.4</v>
      </c>
      <c r="N12" s="27">
        <v>8.4</v>
      </c>
      <c r="O12" s="27">
        <v>8.4</v>
      </c>
      <c r="P12" s="28"/>
      <c r="Q12" s="28"/>
      <c r="R12" s="27">
        <v>8.4</v>
      </c>
      <c r="S12" s="27">
        <v>8.4</v>
      </c>
      <c r="T12" s="27">
        <v>8.4</v>
      </c>
      <c r="U12" s="27">
        <v>8.4</v>
      </c>
      <c r="V12" s="27">
        <v>8.4</v>
      </c>
      <c r="W12" s="28"/>
      <c r="X12" s="28"/>
      <c r="Y12" s="27">
        <v>8.4</v>
      </c>
      <c r="Z12" s="27">
        <v>8.4</v>
      </c>
      <c r="AA12" s="27">
        <v>8.4</v>
      </c>
      <c r="AB12" s="27">
        <v>8.4</v>
      </c>
      <c r="AC12" s="27">
        <v>8.4</v>
      </c>
      <c r="AD12" s="28"/>
      <c r="AE12" s="28"/>
      <c r="AF12" s="27">
        <v>8.4</v>
      </c>
      <c r="AG12" s="16">
        <v>21</v>
      </c>
      <c r="AH12" s="7">
        <v>176.4</v>
      </c>
      <c r="AI12" s="8">
        <f t="shared" si="0"/>
        <v>1453.2000000000003</v>
      </c>
      <c r="AJ12" s="9"/>
      <c r="AL12" s="30"/>
    </row>
    <row r="13" spans="1:40" ht="24.95" customHeight="1" thickTop="1" thickBot="1" x14ac:dyDescent="0.25">
      <c r="A13" s="31" t="s">
        <v>10</v>
      </c>
      <c r="B13" s="27">
        <v>8.4</v>
      </c>
      <c r="C13" s="27">
        <v>8.4</v>
      </c>
      <c r="D13" s="27">
        <v>8.4</v>
      </c>
      <c r="E13" s="27">
        <v>8.4</v>
      </c>
      <c r="F13" s="28"/>
      <c r="G13" s="28"/>
      <c r="H13" s="27">
        <v>8.4</v>
      </c>
      <c r="I13" s="27">
        <v>8.4</v>
      </c>
      <c r="J13" s="27">
        <v>8.4</v>
      </c>
      <c r="K13" s="27">
        <v>8.4</v>
      </c>
      <c r="L13" s="27">
        <v>8.4</v>
      </c>
      <c r="M13" s="28"/>
      <c r="N13" s="28"/>
      <c r="O13" s="27">
        <v>8.4</v>
      </c>
      <c r="P13" s="27">
        <v>8.4</v>
      </c>
      <c r="Q13" s="27">
        <v>8.4</v>
      </c>
      <c r="R13" s="27">
        <v>8.4</v>
      </c>
      <c r="S13" s="27">
        <v>8.4</v>
      </c>
      <c r="T13" s="28"/>
      <c r="U13" s="28"/>
      <c r="V13" s="27">
        <v>8.4</v>
      </c>
      <c r="W13" s="27">
        <v>8.4</v>
      </c>
      <c r="X13" s="27">
        <v>8.4</v>
      </c>
      <c r="Y13" s="27">
        <v>8.4</v>
      </c>
      <c r="Z13" s="27">
        <v>8.4</v>
      </c>
      <c r="AA13" s="28"/>
      <c r="AB13" s="28"/>
      <c r="AC13" s="27">
        <v>8.4</v>
      </c>
      <c r="AD13" s="27">
        <v>8.4</v>
      </c>
      <c r="AE13" s="27">
        <v>8.4</v>
      </c>
      <c r="AF13" s="27"/>
      <c r="AG13" s="16">
        <v>22</v>
      </c>
      <c r="AH13" s="7">
        <v>184.8</v>
      </c>
      <c r="AI13" s="8">
        <f t="shared" si="0"/>
        <v>1638.0000000000002</v>
      </c>
      <c r="AJ13" s="9"/>
      <c r="AL13" s="30"/>
    </row>
    <row r="14" spans="1:40" ht="24.95" customHeight="1" thickTop="1" thickBot="1" x14ac:dyDescent="0.25">
      <c r="A14" s="31" t="s">
        <v>11</v>
      </c>
      <c r="B14" s="27">
        <v>8.4</v>
      </c>
      <c r="C14" s="27">
        <v>8.4</v>
      </c>
      <c r="D14" s="28"/>
      <c r="E14" s="28"/>
      <c r="F14" s="27">
        <v>8.4</v>
      </c>
      <c r="G14" s="27">
        <v>8.4</v>
      </c>
      <c r="H14" s="27">
        <v>8.4</v>
      </c>
      <c r="I14" s="27">
        <v>8.4</v>
      </c>
      <c r="J14" s="27">
        <v>8.4</v>
      </c>
      <c r="K14" s="28"/>
      <c r="L14" s="28"/>
      <c r="M14" s="27">
        <v>8.4</v>
      </c>
      <c r="N14" s="27">
        <v>8.4</v>
      </c>
      <c r="O14" s="27">
        <v>8.4</v>
      </c>
      <c r="P14" s="27">
        <v>8.4</v>
      </c>
      <c r="Q14" s="27">
        <v>8.4</v>
      </c>
      <c r="R14" s="28"/>
      <c r="S14" s="28"/>
      <c r="T14" s="27">
        <v>8.4</v>
      </c>
      <c r="U14" s="27">
        <v>8.4</v>
      </c>
      <c r="V14" s="27">
        <v>8.4</v>
      </c>
      <c r="W14" s="27">
        <v>8.4</v>
      </c>
      <c r="X14" s="27">
        <v>8.4</v>
      </c>
      <c r="Y14" s="28"/>
      <c r="Z14" s="28"/>
      <c r="AA14" s="27">
        <v>8.4</v>
      </c>
      <c r="AB14" s="27">
        <v>8.4</v>
      </c>
      <c r="AC14" s="27">
        <v>8.4</v>
      </c>
      <c r="AD14" s="27">
        <v>8.4</v>
      </c>
      <c r="AE14" s="27">
        <v>8.4</v>
      </c>
      <c r="AF14" s="28"/>
      <c r="AG14" s="16">
        <v>22</v>
      </c>
      <c r="AH14" s="7">
        <v>184.8</v>
      </c>
      <c r="AI14" s="8">
        <f t="shared" si="0"/>
        <v>1822.8000000000002</v>
      </c>
      <c r="AL14" s="30"/>
    </row>
    <row r="15" spans="1:40" ht="24.95" customHeight="1" thickTop="1" thickBot="1" x14ac:dyDescent="0.25">
      <c r="A15" s="31" t="s">
        <v>12</v>
      </c>
      <c r="B15" s="28"/>
      <c r="C15" s="27">
        <v>8.4</v>
      </c>
      <c r="D15" s="27">
        <v>8.4</v>
      </c>
      <c r="E15" s="27">
        <v>8.4</v>
      </c>
      <c r="F15" s="27">
        <v>8.4</v>
      </c>
      <c r="G15" s="27">
        <v>8.4</v>
      </c>
      <c r="H15" s="28"/>
      <c r="I15" s="28"/>
      <c r="J15" s="27">
        <v>8.4</v>
      </c>
      <c r="K15" s="27">
        <v>8.4</v>
      </c>
      <c r="L15" s="27">
        <v>8.4</v>
      </c>
      <c r="M15" s="27">
        <v>8.4</v>
      </c>
      <c r="N15" s="27">
        <v>8.4</v>
      </c>
      <c r="O15" s="28"/>
      <c r="P15" s="28"/>
      <c r="Q15" s="27">
        <v>8.4</v>
      </c>
      <c r="R15" s="27">
        <v>8.4</v>
      </c>
      <c r="S15" s="27">
        <v>8.4</v>
      </c>
      <c r="T15" s="27">
        <v>8.4</v>
      </c>
      <c r="U15" s="27">
        <v>8.4</v>
      </c>
      <c r="V15" s="28"/>
      <c r="W15" s="28"/>
      <c r="X15" s="27">
        <v>8.4</v>
      </c>
      <c r="Y15" s="27">
        <v>8.4</v>
      </c>
      <c r="Z15" s="27">
        <v>8.4</v>
      </c>
      <c r="AA15" s="27">
        <v>8.4</v>
      </c>
      <c r="AB15" s="27">
        <v>8.4</v>
      </c>
      <c r="AC15" s="28"/>
      <c r="AD15" s="28"/>
      <c r="AE15" s="27">
        <v>8.4</v>
      </c>
      <c r="AF15" s="27"/>
      <c r="AG15" s="17">
        <v>21</v>
      </c>
      <c r="AH15" s="7">
        <v>176.4</v>
      </c>
      <c r="AI15" s="8">
        <f t="shared" si="0"/>
        <v>1999.2000000000003</v>
      </c>
      <c r="AL15" s="30"/>
    </row>
    <row r="16" spans="1:40" ht="24.95" customHeight="1" thickTop="1" thickBot="1" x14ac:dyDescent="0.25">
      <c r="A16" s="31" t="s">
        <v>13</v>
      </c>
      <c r="B16" s="27">
        <v>8.4</v>
      </c>
      <c r="C16" s="27">
        <v>8.4</v>
      </c>
      <c r="D16" s="27">
        <v>8.4</v>
      </c>
      <c r="E16" s="27">
        <v>8.4</v>
      </c>
      <c r="F16" s="28"/>
      <c r="G16" s="28"/>
      <c r="H16" s="27">
        <v>8.4</v>
      </c>
      <c r="I16" s="27">
        <v>8.4</v>
      </c>
      <c r="J16" s="27">
        <v>8.4</v>
      </c>
      <c r="K16" s="27">
        <v>8.4</v>
      </c>
      <c r="L16" s="27">
        <v>8.4</v>
      </c>
      <c r="M16" s="28"/>
      <c r="N16" s="28"/>
      <c r="O16" s="27">
        <v>8.4</v>
      </c>
      <c r="P16" s="27">
        <v>8.4</v>
      </c>
      <c r="Q16" s="27">
        <v>8.4</v>
      </c>
      <c r="R16" s="27">
        <v>8.4</v>
      </c>
      <c r="S16" s="27">
        <v>8.4</v>
      </c>
      <c r="T16" s="28"/>
      <c r="U16" s="28"/>
      <c r="V16" s="27">
        <v>8.4</v>
      </c>
      <c r="W16" s="27">
        <v>8.4</v>
      </c>
      <c r="X16" s="27">
        <v>8.4</v>
      </c>
      <c r="Y16" s="27">
        <v>8.4</v>
      </c>
      <c r="Z16" s="27">
        <v>8.4</v>
      </c>
      <c r="AA16" s="28"/>
      <c r="AB16" s="28"/>
      <c r="AC16" s="27">
        <v>8.4</v>
      </c>
      <c r="AD16" s="27">
        <v>8.4</v>
      </c>
      <c r="AE16" s="27">
        <v>8.4</v>
      </c>
      <c r="AF16" s="27">
        <v>8.4</v>
      </c>
      <c r="AG16" s="18">
        <v>23</v>
      </c>
      <c r="AH16" s="7">
        <v>193.2</v>
      </c>
      <c r="AI16" s="8">
        <f t="shared" si="0"/>
        <v>2192.4</v>
      </c>
      <c r="AJ16" s="3"/>
      <c r="AL16" s="30"/>
    </row>
    <row r="17" spans="1:35" ht="36.75" customHeight="1" thickTop="1" thickBot="1" x14ac:dyDescent="0.25">
      <c r="A17" s="19" t="s">
        <v>16</v>
      </c>
      <c r="B17" s="25"/>
      <c r="C17" s="26"/>
      <c r="D17" s="20"/>
      <c r="E17" s="20"/>
      <c r="F17" s="25"/>
      <c r="G17" s="26"/>
      <c r="H17" s="20"/>
      <c r="I17" s="20"/>
      <c r="J17" s="20"/>
      <c r="K17" s="20"/>
      <c r="L17" s="20"/>
      <c r="M17" s="20"/>
      <c r="N17" s="20"/>
      <c r="O17" s="20"/>
      <c r="P17" s="20"/>
      <c r="Q17" s="20"/>
      <c r="R17" s="20"/>
      <c r="S17" s="20"/>
      <c r="T17" s="20"/>
      <c r="U17" s="20"/>
      <c r="V17" s="20"/>
      <c r="W17" s="20"/>
      <c r="X17" s="20"/>
      <c r="Y17" s="20"/>
      <c r="Z17" s="20"/>
      <c r="AA17" s="20"/>
      <c r="AB17" s="20"/>
      <c r="AC17" s="20"/>
      <c r="AD17" s="20"/>
      <c r="AE17" s="20"/>
      <c r="AF17" s="21"/>
      <c r="AG17" s="23">
        <f>SUM(AG5:AG16)</f>
        <v>261</v>
      </c>
      <c r="AH17" s="24">
        <f>SUM(AH5:AH16)</f>
        <v>2192.4</v>
      </c>
      <c r="AI17" s="8"/>
    </row>
    <row r="18" spans="1:35" ht="24.75" customHeight="1" x14ac:dyDescent="0.2">
      <c r="A18" s="38" t="s">
        <v>19</v>
      </c>
      <c r="B18" s="38"/>
      <c r="C18" s="38"/>
      <c r="D18" s="38"/>
      <c r="E18" s="38"/>
      <c r="F18" s="38"/>
      <c r="G18" s="38"/>
      <c r="H18" s="38"/>
      <c r="I18" s="38"/>
      <c r="J18" s="38"/>
      <c r="K18" s="38"/>
      <c r="L18" s="38"/>
      <c r="M18" s="38"/>
      <c r="N18" s="38"/>
      <c r="O18" s="38"/>
      <c r="P18" s="38"/>
      <c r="Q18" s="38"/>
      <c r="R18" s="38"/>
      <c r="S18" s="38"/>
      <c r="T18" s="38"/>
      <c r="U18" s="38"/>
      <c r="V18" s="38"/>
      <c r="W18" s="38"/>
      <c r="X18" s="38"/>
      <c r="Y18" s="38"/>
      <c r="Z18" s="38"/>
      <c r="AA18" s="38"/>
      <c r="AB18" s="38"/>
      <c r="AC18" s="38"/>
      <c r="AD18" s="38"/>
      <c r="AE18" s="38"/>
      <c r="AF18" s="38"/>
      <c r="AG18" s="38"/>
      <c r="AH18" s="38"/>
    </row>
    <row r="19" spans="1:35" x14ac:dyDescent="0.2">
      <c r="A19" s="32" t="s">
        <v>20</v>
      </c>
      <c r="M19" s="22" t="s">
        <v>18</v>
      </c>
    </row>
    <row r="20" spans="1:35" ht="12" customHeight="1" x14ac:dyDescent="0.2">
      <c r="A20" s="33" t="s">
        <v>21</v>
      </c>
    </row>
    <row r="21" spans="1:35" x14ac:dyDescent="0.2">
      <c r="A21" s="39" t="s">
        <v>1</v>
      </c>
      <c r="B21" s="39"/>
      <c r="C21" s="39"/>
      <c r="D21" s="39"/>
      <c r="E21" s="29"/>
      <c r="F21" s="29"/>
      <c r="G21" s="29"/>
      <c r="H21" s="29"/>
    </row>
    <row r="23" spans="1:35" x14ac:dyDescent="0.2">
      <c r="A23" s="39"/>
      <c r="B23" s="39"/>
      <c r="C23" s="39"/>
      <c r="E23" s="34"/>
      <c r="F23" s="34"/>
    </row>
  </sheetData>
  <mergeCells count="6">
    <mergeCell ref="E23:F23"/>
    <mergeCell ref="A1:AI1"/>
    <mergeCell ref="A2:AI2"/>
    <mergeCell ref="A18:AH18"/>
    <mergeCell ref="A23:C23"/>
    <mergeCell ref="A21:D21"/>
  </mergeCells>
  <phoneticPr fontId="1" type="noConversion"/>
  <hyperlinks>
    <hyperlink ref="M19" r:id="rId1" xr:uid="{32C0BBF2-98DB-4656-BBD2-5ADAD99C0FE0}"/>
  </hyperlinks>
  <printOptions horizontalCentered="1" verticalCentered="1"/>
  <pageMargins left="0" right="0" top="0.78740157480314965" bottom="0.78740157480314965" header="0" footer="0.51181102362204722"/>
  <pageSetup paperSize="9" orientation="landscape" r:id="rId2"/>
  <headerFooter alignWithMargins="0">
    <oddHeader xml:space="preserve">&amp;C&amp;"Arial,Fett"&amp;14
</oddHeader>
  </headerFooter>
  <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RowHeight="11.25" x14ac:dyDescent="0.2"/>
  <sheetData/>
  <pageMargins left="0.7" right="0.7" top="0.78740157499999996" bottom="0.78740157499999996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03D83B7D67124383CDBC05EB0C3A91" ma:contentTypeVersion="11" ma:contentTypeDescription="Ein neues Dokument erstellen." ma:contentTypeScope="" ma:versionID="6dfce07868a0c0475f904583f5619a5e">
  <xsd:schema xmlns:xsd="http://www.w3.org/2001/XMLSchema" xmlns:xs="http://www.w3.org/2001/XMLSchema" xmlns:p="http://schemas.microsoft.com/office/2006/metadata/properties" xmlns:ns2="f2c3e782-4ee8-4ada-8ba8-6ec739c8508f" xmlns:ns3="9d9203cf-bad6-400c-914c-42f36a45b6f6" targetNamespace="http://schemas.microsoft.com/office/2006/metadata/properties" ma:root="true" ma:fieldsID="a3527d99b67f6ae6a04ca16375bdd909" ns2:_="" ns3:_="">
    <xsd:import namespace="f2c3e782-4ee8-4ada-8ba8-6ec739c8508f"/>
    <xsd:import namespace="9d9203cf-bad6-400c-914c-42f36a45b6f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2c3e782-4ee8-4ada-8ba8-6ec739c8508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Bildmarkierungen" ma:readOnly="false" ma:fieldId="{5cf76f15-5ced-4ddc-b409-7134ff3c332f}" ma:taxonomyMulti="true" ma:sspId="76597bd2-42ce-4ff0-bc41-713ee53b5a6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5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d9203cf-bad6-400c-914c-42f36a45b6f6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ed09c2b0-7dc3-4106-9cac-d23ce7ed3b1a}" ma:internalName="TaxCatchAll" ma:showField="CatchAllData" ma:web="9d9203cf-bad6-400c-914c-42f36a45b6f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altstyp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d9203cf-bad6-400c-914c-42f36a45b6f6" xsi:nil="true"/>
    <lcf76f155ced4ddcb4097134ff3c332f xmlns="f2c3e782-4ee8-4ada-8ba8-6ec739c8508f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695D2B9-D1C8-4446-A1D5-5510D088104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f2c3e782-4ee8-4ada-8ba8-6ec739c8508f"/>
    <ds:schemaRef ds:uri="9d9203cf-bad6-400c-914c-42f36a45b6f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A0F28AE-EA15-47B2-A942-8B178CF0E538}">
  <ds:schemaRefs>
    <ds:schemaRef ds:uri="http://schemas.microsoft.com/office/2006/metadata/properties"/>
    <ds:schemaRef ds:uri="http://schemas.microsoft.com/office/infopath/2007/PartnerControls"/>
    <ds:schemaRef ds:uri="9d9203cf-bad6-400c-914c-42f36a45b6f6"/>
    <ds:schemaRef ds:uri="f2c3e782-4ee8-4ada-8ba8-6ec739c8508f"/>
  </ds:schemaRefs>
</ds:datastoreItem>
</file>

<file path=customXml/itemProps3.xml><?xml version="1.0" encoding="utf-8"?>
<ds:datastoreItem xmlns:ds="http://schemas.openxmlformats.org/officeDocument/2006/customXml" ds:itemID="{7622BC39-EA75-488D-B3FC-CDADB1CBC613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SOLL-ARBEITSZEIT 2021</vt:lpstr>
      <vt:lpstr>Tabelle1</vt:lpstr>
    </vt:vector>
  </TitlesOfParts>
  <Company>Wickli Metallbau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Werner Wolfensberger</dc:creator>
  <cp:lastModifiedBy>Eschmann Sabine</cp:lastModifiedBy>
  <cp:lastPrinted>2025-08-28T11:01:30Z</cp:lastPrinted>
  <dcterms:created xsi:type="dcterms:W3CDTF">2005-10-20T11:35:44Z</dcterms:created>
  <dcterms:modified xsi:type="dcterms:W3CDTF">2025-08-28T11:27:43Z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0x0101002D03D83B7D67124383CDBC05EB0C3A91</vt:lpwstr>
  </property>
  <property fmtid="{D5CDD505-2E9C-101B-9397-08002B2CF9AE}" pid="3" name="MediaServiceImageTags">
    <vt:lpwstr/>
  </property>
</Properties>
</file>