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msch.sharepoint.com/sites/132202ParittischeLandeskommissionPLKM/Freigegebene Dokumente/14 Vollzug/Sollstunden/"/>
    </mc:Choice>
  </mc:AlternateContent>
  <xr:revisionPtr revIDLastSave="46" documentId="8_{896833C4-A223-43FB-B37F-10209BEC0A52}" xr6:coauthVersionLast="47" xr6:coauthVersionMax="47" xr10:uidLastSave="{B5733CC6-D4E1-4C55-B540-C7452A250324}"/>
  <bookViews>
    <workbookView xWindow="-120" yWindow="-120" windowWidth="38640" windowHeight="21120" xr2:uid="{00000000-000D-0000-FFFF-FFFF00000000}"/>
  </bookViews>
  <sheets>
    <sheet name="SOLL-ARBEITSZEIT 2021" sheetId="2" r:id="rId1"/>
    <sheet name="Tabelle1" sheetId="3" r:id="rId2"/>
  </sheets>
  <definedNames>
    <definedName name="_xlnm._FilterDatabase" localSheetId="0" hidden="1">'SOLL-ARBEITSZEIT 2021'!$A$4:$AH$17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I7" i="2" l="1"/>
  <c r="AI8" i="2" s="1"/>
  <c r="AI9" i="2" s="1"/>
  <c r="AI10" i="2" s="1"/>
  <c r="AI11" i="2" s="1"/>
  <c r="AI12" i="2" s="1"/>
  <c r="AI13" i="2" s="1"/>
  <c r="AI14" i="2" s="1"/>
  <c r="AI15" i="2" s="1"/>
  <c r="AI16" i="2" s="1"/>
  <c r="AI6" i="2"/>
  <c r="AH11" i="2"/>
  <c r="AH9" i="2"/>
  <c r="AH7" i="2"/>
  <c r="AH6" i="2"/>
  <c r="AH5" i="2"/>
  <c r="AG17" i="2" l="1"/>
  <c r="AI5" i="2" l="1"/>
  <c r="AH17" i="2"/>
</calcChain>
</file>

<file path=xl/sharedStrings.xml><?xml version="1.0" encoding="utf-8"?>
<sst xmlns="http://schemas.openxmlformats.org/spreadsheetml/2006/main" count="21" uniqueCount="21">
  <si>
    <t>gemäss Landesgesamtarbeitsvertrag (LGAV) im Metallgewerbe, Art. 24</t>
  </si>
  <si>
    <t>Januar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</si>
  <si>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</si>
  <si>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</si>
  <si>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</si>
  <si>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</si>
  <si>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</si>
  <si>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</si>
  <si>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</si>
  <si>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</si>
  <si>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</si>
  <si>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</si>
  <si>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</si>
  <si>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Tage</t>
  </si>
  <si>
    <t>Stunden</t>
  </si>
  <si>
    <t>Total</t>
  </si>
  <si>
    <t xml:space="preserve">    Samstag/Sonntag</t>
  </si>
  <si>
    <t>Feiertage in Schweiz für 2026 - Ferienwiki</t>
  </si>
  <si>
    <t>Jahresarbeitszeit 2026 Landtechnik_Hufschmiede bei 42 Std./Wo</t>
  </si>
  <si>
    <r>
      <rPr>
        <b/>
        <sz val="8"/>
        <rFont val="Arial"/>
        <family val="2"/>
      </rPr>
      <t xml:space="preserve">
Die massgebliche Jahresarbeitszeit beträgt 2'192.40 Stunden inkl. Feiertage und Ferien</t>
    </r>
    <r>
      <rPr>
        <sz val="8"/>
        <rFont val="Arial"/>
        <family val="2"/>
      </rPr>
      <t>. Die Festlegung der höchstens 9 entschädigungspflichtigen Feiertage richtet sich nach eidgenössischen und kantonalen Gesetzgebungen (Art. 31 LGAV).</t>
    </r>
  </si>
  <si>
    <r>
      <t xml:space="preserve">Unter folgendem Link können Sie die Feiertage in Ihrem Kanton herunterladen. </t>
    </r>
    <r>
      <rPr>
        <b/>
        <sz val="8"/>
        <rFont val="Arial"/>
        <family val="2"/>
      </rPr>
      <t>ACHTUNG: Der 1. August fällt auf einen Samstag und wird nicht vergütet.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</si>
</sst>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.0_ ;_ * \-#,##0.0_ ;_ * &quot;-&quot;?_ ;_ @_ "/>
    <numFmt numFmtId="165" formatCode="00"/>
    <numFmt numFmtId="166" formatCode="_ * #,##0_ ;_ * \-#,##0_ ;_ * &quot;-&quot;?_ ;_ @_ "/>
  </numFmts>
  <fonts count="9" x14ac:knownFonts="1">
    <font>
      <sz val="8"/>
      <name val="Arial"/>
    </font>
    <font>
      <sz val="10"/>
      <color indexed="8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b/>
      <sz val="16"/>
      <name val="Arial"/>
      <family val="2"/>
    </font>
    <font>
      <u/>
      <sz val="8"/>
      <color theme="10"/>
      <name val="Arial"/>
      <family val="2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0" fontId="1" fillId="0" borderId="0"/>
    <xf numFmtId="0" fontId="7" fillId="0" borderId="0" applyNumberFormat="0" applyFill="0" applyBorder="0" applyAlignment="0" applyProtection="0"/>
  </cellStyleXfs>
  <cellXfs count="38">
    <xf numFmtId="0" fontId="0" fillId="0" borderId="0" xfId="0"/>
    <xf numFmtId="14" fontId="3" fillId="0" borderId="0" xfId="1" applyNumberFormat="1" applyFont="1" applyAlignment="1">
      <alignment horizontal="center"/>
    </xf>
    <xf numFmtId="0" fontId="3" fillId="0" borderId="0" xfId="1" applyFont="1"/>
    <xf numFmtId="3" fontId="3" fillId="0" borderId="0" xfId="1" applyNumberFormat="1" applyFont="1" applyAlignment="1">
      <alignment horizontal="center"/>
    </xf>
    <xf numFmtId="0" fontId="3" fillId="0" borderId="0" xfId="1" applyFont="1" applyAlignment="1">
      <alignment horizontal="center"/>
    </xf>
    <xf numFmtId="3" fontId="3" fillId="0" borderId="0" xfId="1" applyNumberFormat="1" applyFont="1" applyAlignment="1">
      <alignment horizontal="center" wrapText="1"/>
    </xf>
    <xf numFmtId="0" fontId="3" fillId="0" borderId="0" xfId="1" applyFont="1" applyAlignment="1">
      <alignment horizontal="center" wrapText="1"/>
    </xf>
    <xf numFmtId="4" fontId="3" fillId="0" borderId="2" xfId="2" applyNumberFormat="1" applyFont="1" applyBorder="1" applyAlignment="1" applyProtection="1">
      <alignment horizontal="center" vertical="center"/>
      <protection hidden="1"/>
    </xf>
    <xf numFmtId="4" fontId="3" fillId="0" borderId="0" xfId="1" applyNumberFormat="1" applyFont="1" applyAlignment="1">
      <alignment horizontal="center"/>
    </xf>
    <xf numFmtId="164" fontId="3" fillId="0" borderId="0" xfId="1" applyNumberFormat="1" applyFont="1" applyAlignment="1">
      <alignment horizontal="center"/>
    </xf>
    <xf numFmtId="14" fontId="3" fillId="0" borderId="5" xfId="2" applyNumberFormat="1" applyFont="1" applyBorder="1" applyAlignment="1" applyProtection="1">
      <alignment horizontal="center" vertical="center"/>
      <protection hidden="1"/>
    </xf>
    <xf numFmtId="165" fontId="3" fillId="0" borderId="6" xfId="2" applyNumberFormat="1" applyFont="1" applyBorder="1" applyAlignment="1" applyProtection="1">
      <alignment horizontal="center" vertical="center"/>
      <protection hidden="1"/>
    </xf>
    <xf numFmtId="165" fontId="3" fillId="0" borderId="8" xfId="2" applyNumberFormat="1" applyFont="1" applyBorder="1" applyAlignment="1" applyProtection="1">
      <alignment horizontal="center" vertical="center"/>
      <protection hidden="1"/>
    </xf>
    <xf numFmtId="165" fontId="3" fillId="0" borderId="7" xfId="2" applyNumberFormat="1" applyFont="1" applyBorder="1" applyAlignment="1" applyProtection="1">
      <alignment horizontal="center" vertical="center"/>
      <protection hidden="1"/>
    </xf>
    <xf numFmtId="166" fontId="4" fillId="0" borderId="9" xfId="2" applyNumberFormat="1" applyFont="1" applyBorder="1" applyAlignment="1" applyProtection="1">
      <alignment horizontal="center" vertical="center"/>
      <protection locked="0" hidden="1"/>
    </xf>
    <xf numFmtId="166" fontId="5" fillId="0" borderId="10" xfId="2" applyNumberFormat="1" applyFont="1" applyBorder="1" applyAlignment="1" applyProtection="1">
      <alignment horizontal="center" vertical="center"/>
      <protection hidden="1"/>
    </xf>
    <xf numFmtId="166" fontId="4" fillId="0" borderId="11" xfId="2" applyNumberFormat="1" applyFont="1" applyBorder="1" applyAlignment="1" applyProtection="1">
      <alignment horizontal="center" vertical="center"/>
      <protection locked="0" hidden="1"/>
    </xf>
    <xf numFmtId="166" fontId="4" fillId="0" borderId="10" xfId="2" applyNumberFormat="1" applyFont="1" applyBorder="1" applyAlignment="1" applyProtection="1">
      <alignment horizontal="center" vertical="center"/>
      <protection hidden="1"/>
    </xf>
    <xf numFmtId="166" fontId="4" fillId="0" borderId="13" xfId="2" applyNumberFormat="1" applyFont="1" applyBorder="1" applyAlignment="1" applyProtection="1">
      <alignment horizontal="center" vertical="center"/>
      <protection hidden="1"/>
    </xf>
    <xf numFmtId="4" fontId="3" fillId="0" borderId="14" xfId="2" applyNumberFormat="1" applyFont="1" applyBorder="1" applyAlignment="1" applyProtection="1">
      <alignment vertical="center"/>
      <protection locked="0" hidden="1"/>
    </xf>
    <xf numFmtId="0" fontId="0" fillId="0" borderId="15" xfId="0" applyBorder="1" applyAlignment="1">
      <alignment vertical="center"/>
    </xf>
    <xf numFmtId="0" fontId="0" fillId="0" borderId="16" xfId="0" applyBorder="1" applyAlignment="1">
      <alignment vertical="center"/>
    </xf>
    <xf numFmtId="0" fontId="7" fillId="0" borderId="0" xfId="3"/>
    <xf numFmtId="166" fontId="4" fillId="0" borderId="16" xfId="0" applyNumberFormat="1" applyFont="1" applyBorder="1" applyAlignment="1">
      <alignment horizontal="center" vertical="center"/>
    </xf>
    <xf numFmtId="4" fontId="4" fillId="0" borderId="12" xfId="2" applyNumberFormat="1" applyFont="1" applyBorder="1" applyAlignment="1" applyProtection="1">
      <alignment vertical="center"/>
      <protection hidden="1"/>
    </xf>
    <xf numFmtId="164" fontId="4" fillId="0" borderId="15" xfId="2" applyNumberFormat="1" applyFont="1" applyBorder="1" applyAlignment="1" applyProtection="1">
      <alignment horizontal="center" vertical="center"/>
      <protection locked="0" hidden="1"/>
    </xf>
    <xf numFmtId="14" fontId="3" fillId="0" borderId="0" xfId="1" applyNumberFormat="1" applyFont="1" applyAlignment="1">
      <alignment horizontal="left" wrapText="1"/>
    </xf>
    <xf numFmtId="0" fontId="3" fillId="0" borderId="15" xfId="0" applyFont="1" applyBorder="1" applyAlignment="1">
      <alignment vertical="center"/>
    </xf>
    <xf numFmtId="14" fontId="3" fillId="0" borderId="3" xfId="2" applyNumberFormat="1" applyFont="1" applyBorder="1" applyAlignment="1" applyProtection="1">
      <alignment horizontal="left" vertical="center" indent="1"/>
      <protection hidden="1"/>
    </xf>
    <xf numFmtId="14" fontId="3" fillId="0" borderId="4" xfId="2" applyNumberFormat="1" applyFont="1" applyBorder="1" applyAlignment="1" applyProtection="1">
      <alignment horizontal="left" vertical="center" indent="1"/>
      <protection hidden="1"/>
    </xf>
    <xf numFmtId="0" fontId="4" fillId="2" borderId="1" xfId="2" applyFont="1" applyFill="1" applyBorder="1" applyAlignment="1" applyProtection="1">
      <alignment horizontal="center" vertical="center"/>
      <protection locked="0" hidden="1"/>
    </xf>
    <xf numFmtId="0" fontId="3" fillId="0" borderId="1" xfId="2" applyFont="1" applyBorder="1" applyAlignment="1" applyProtection="1">
      <alignment horizontal="center" vertical="center"/>
      <protection locked="0" hidden="1"/>
    </xf>
    <xf numFmtId="0" fontId="4" fillId="0" borderId="1" xfId="2" applyFont="1" applyBorder="1" applyAlignment="1" applyProtection="1">
      <alignment horizontal="center" vertical="center"/>
      <protection locked="0" hidden="1"/>
    </xf>
    <xf numFmtId="0" fontId="3" fillId="0" borderId="0" xfId="1" applyFont="1" applyAlignment="1">
      <alignment horizontal="center"/>
    </xf>
    <xf numFmtId="0" fontId="6" fillId="0" borderId="0" xfId="1" applyFont="1" applyAlignment="1">
      <alignment horizontal="center" vertical="center"/>
    </xf>
    <xf numFmtId="14" fontId="8" fillId="0" borderId="0" xfId="1" applyNumberFormat="1" applyFont="1" applyAlignment="1">
      <alignment horizontal="center"/>
    </xf>
    <xf numFmtId="14" fontId="3" fillId="0" borderId="0" xfId="1" applyNumberFormat="1" applyFont="1" applyAlignment="1">
      <alignment horizontal="left" wrapText="1"/>
    </xf>
    <xf numFmtId="14" fontId="3" fillId="0" borderId="0" xfId="1" applyNumberFormat="1" applyFont="1" applyAlignment="1">
      <alignment horizontal="center"/>
    </xf>
  </cellXfs>
  <cellStyles count="4">
    <cellStyle name="Link" xfId="3" builtinId="8"/>
    <cellStyle name="Standard" xfId="0" builtinId="0"/>
    <cellStyle name="Standard_MIS" xfId="1" xr:uid="{00000000-0005-0000-0000-000002000000}"/>
    <cellStyle name="Standard_Stundenkontrolle" xfId="2" xr:uid="{00000000-0005-0000-0000-000003000000}"/>
  </cellStyles>
  <dxfs count="0"/>
  <tableStyles count="0" defaultTableStyle="TableStyleMedium9" defaultPivotStyle="PivotStyleLight16"/>
  <colors>
    <mruColors>
      <color rgb="FF934607"/>
      <color rgb="FFF5801F"/>
      <color rgb="FFF8A66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22</xdr:row>
      <xdr:rowOff>9525</xdr:rowOff>
    </xdr:from>
    <xdr:to>
      <xdr:col>0</xdr:col>
      <xdr:colOff>171450</xdr:colOff>
      <xdr:row>22</xdr:row>
      <xdr:rowOff>123825</xdr:rowOff>
    </xdr:to>
    <xdr:sp macro="" textlink="">
      <xdr:nvSpPr>
        <xdr:cNvPr id="5" name="Rechteck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38100" y="6419850"/>
          <a:ext cx="133350" cy="114300"/>
        </a:xfrm>
        <a:prstGeom prst="rect">
          <a:avLst/>
        </a:prstGeom>
        <a:solidFill>
          <a:srgbClr val="0070C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ferienwiki.ch/feiertage/2026/ch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J23"/>
  <sheetViews>
    <sheetView showGridLines="0" tabSelected="1" workbookViewId="0">
      <selection activeCell="O37" sqref="O37"/>
    </sheetView>
  </sheetViews>
  <sheetFormatPr baseColWidth="10" defaultColWidth="13.33203125" defaultRowHeight="11.25" x14ac:dyDescent="0.2"/>
  <cols>
    <col min="1" max="1" width="11.6640625" style="1" customWidth="1"/>
    <col min="2" max="32" width="4.33203125" style="2" customWidth="1"/>
    <col min="33" max="33" width="6.33203125" style="2" customWidth="1"/>
    <col min="34" max="34" width="8.1640625" style="2" bestFit="1" customWidth="1"/>
    <col min="35" max="35" width="8" style="3" bestFit="1" customWidth="1"/>
    <col min="36" max="36" width="7.5" style="4" bestFit="1" customWidth="1"/>
    <col min="37" max="16384" width="13.33203125" style="2"/>
  </cols>
  <sheetData>
    <row r="1" spans="1:36" ht="25.5" customHeight="1" x14ac:dyDescent="0.2">
      <c r="A1" s="34" t="s">
        <v>18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</row>
    <row r="2" spans="1:36" ht="21" customHeight="1" x14ac:dyDescent="0.2">
      <c r="A2" s="35" t="s">
        <v>0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  <c r="AI2" s="35"/>
    </row>
    <row r="3" spans="1:36" ht="21" customHeight="1" thickBot="1" x14ac:dyDescent="0.25"/>
    <row r="4" spans="1:36" ht="27" customHeight="1" x14ac:dyDescent="0.2">
      <c r="A4" s="10"/>
      <c r="B4" s="11">
        <v>1</v>
      </c>
      <c r="C4" s="11">
        <v>2</v>
      </c>
      <c r="D4" s="11">
        <v>3</v>
      </c>
      <c r="E4" s="11">
        <v>4</v>
      </c>
      <c r="F4" s="11">
        <v>5</v>
      </c>
      <c r="G4" s="11">
        <v>6</v>
      </c>
      <c r="H4" s="11">
        <v>7</v>
      </c>
      <c r="I4" s="11">
        <v>8</v>
      </c>
      <c r="J4" s="11">
        <v>9</v>
      </c>
      <c r="K4" s="11">
        <v>10</v>
      </c>
      <c r="L4" s="11">
        <v>11</v>
      </c>
      <c r="M4" s="11">
        <v>12</v>
      </c>
      <c r="N4" s="11">
        <v>13</v>
      </c>
      <c r="O4" s="11">
        <v>14</v>
      </c>
      <c r="P4" s="11">
        <v>15</v>
      </c>
      <c r="Q4" s="11">
        <v>16</v>
      </c>
      <c r="R4" s="11">
        <v>17</v>
      </c>
      <c r="S4" s="11">
        <v>18</v>
      </c>
      <c r="T4" s="11">
        <v>19</v>
      </c>
      <c r="U4" s="11">
        <v>20</v>
      </c>
      <c r="V4" s="11">
        <v>21</v>
      </c>
      <c r="W4" s="11">
        <v>22</v>
      </c>
      <c r="X4" s="11">
        <v>23</v>
      </c>
      <c r="Y4" s="11">
        <v>24</v>
      </c>
      <c r="Z4" s="11">
        <v>25</v>
      </c>
      <c r="AA4" s="11">
        <v>26</v>
      </c>
      <c r="AB4" s="11">
        <v>27</v>
      </c>
      <c r="AC4" s="11">
        <v>28</v>
      </c>
      <c r="AD4" s="11">
        <v>29</v>
      </c>
      <c r="AE4" s="11">
        <v>30</v>
      </c>
      <c r="AF4" s="11">
        <v>31</v>
      </c>
      <c r="AG4" s="12" t="s">
        <v>13</v>
      </c>
      <c r="AH4" s="13" t="s">
        <v>14</v>
      </c>
      <c r="AI4" s="5"/>
      <c r="AJ4" s="6"/>
    </row>
    <row r="5" spans="1:36" ht="24.95" customHeight="1" thickBot="1" x14ac:dyDescent="0.25">
      <c r="A5" s="28" t="s">
        <v>1</v>
      </c>
      <c r="B5" s="32">
        <v>8.4</v>
      </c>
      <c r="C5" s="32">
        <v>8.4</v>
      </c>
      <c r="D5" s="30"/>
      <c r="E5" s="30"/>
      <c r="F5" s="32">
        <v>8.4</v>
      </c>
      <c r="G5" s="32">
        <v>8.4</v>
      </c>
      <c r="H5" s="32">
        <v>8.4</v>
      </c>
      <c r="I5" s="32">
        <v>8.4</v>
      </c>
      <c r="J5" s="32">
        <v>8.4</v>
      </c>
      <c r="K5" s="30"/>
      <c r="L5" s="30"/>
      <c r="M5" s="32">
        <v>8.4</v>
      </c>
      <c r="N5" s="32">
        <v>8.4</v>
      </c>
      <c r="O5" s="32">
        <v>8.4</v>
      </c>
      <c r="P5" s="32">
        <v>8.4</v>
      </c>
      <c r="Q5" s="32">
        <v>8.4</v>
      </c>
      <c r="R5" s="30"/>
      <c r="S5" s="30"/>
      <c r="T5" s="32">
        <v>8.4</v>
      </c>
      <c r="U5" s="32">
        <v>8.4</v>
      </c>
      <c r="V5" s="32">
        <v>8.4</v>
      </c>
      <c r="W5" s="32">
        <v>8.4</v>
      </c>
      <c r="X5" s="32">
        <v>8.4</v>
      </c>
      <c r="Y5" s="30"/>
      <c r="Z5" s="30"/>
      <c r="AA5" s="32">
        <v>8.4</v>
      </c>
      <c r="AB5" s="32">
        <v>8.4</v>
      </c>
      <c r="AC5" s="32">
        <v>8.4</v>
      </c>
      <c r="AD5" s="32">
        <v>8.4</v>
      </c>
      <c r="AE5" s="32">
        <v>8.4</v>
      </c>
      <c r="AF5" s="30"/>
      <c r="AG5" s="14">
        <v>22</v>
      </c>
      <c r="AH5" s="7">
        <f>22*8.4</f>
        <v>184.8</v>
      </c>
      <c r="AI5" s="8">
        <f>AH5</f>
        <v>184.8</v>
      </c>
    </row>
    <row r="6" spans="1:36" ht="24.95" customHeight="1" thickTop="1" thickBot="1" x14ac:dyDescent="0.25">
      <c r="A6" s="29" t="s">
        <v>2</v>
      </c>
      <c r="B6" s="30"/>
      <c r="C6" s="32">
        <v>8.4</v>
      </c>
      <c r="D6" s="32">
        <v>8.4</v>
      </c>
      <c r="E6" s="32">
        <v>8.4</v>
      </c>
      <c r="F6" s="32">
        <v>8.4</v>
      </c>
      <c r="G6" s="32">
        <v>8.4</v>
      </c>
      <c r="H6" s="30"/>
      <c r="I6" s="30"/>
      <c r="J6" s="32">
        <v>8.4</v>
      </c>
      <c r="K6" s="32">
        <v>8.4</v>
      </c>
      <c r="L6" s="32">
        <v>8.4</v>
      </c>
      <c r="M6" s="32">
        <v>8.4</v>
      </c>
      <c r="N6" s="32">
        <v>8.4</v>
      </c>
      <c r="O6" s="30"/>
      <c r="P6" s="30"/>
      <c r="Q6" s="32">
        <v>8.4</v>
      </c>
      <c r="R6" s="32">
        <v>8.4</v>
      </c>
      <c r="S6" s="32">
        <v>8.4</v>
      </c>
      <c r="T6" s="32">
        <v>8.4</v>
      </c>
      <c r="U6" s="32">
        <v>8.4</v>
      </c>
      <c r="V6" s="30"/>
      <c r="W6" s="30"/>
      <c r="X6" s="32">
        <v>8.4</v>
      </c>
      <c r="Y6" s="32">
        <v>8.4</v>
      </c>
      <c r="Z6" s="32">
        <v>8.4</v>
      </c>
      <c r="AA6" s="32">
        <v>8.4</v>
      </c>
      <c r="AB6" s="32">
        <v>8.4</v>
      </c>
      <c r="AC6" s="30"/>
      <c r="AD6" s="32"/>
      <c r="AE6" s="32"/>
      <c r="AF6" s="32"/>
      <c r="AG6" s="15">
        <v>20</v>
      </c>
      <c r="AH6" s="7">
        <f>8.4*20</f>
        <v>168</v>
      </c>
      <c r="AI6" s="8">
        <f>AI5+AH6</f>
        <v>352.8</v>
      </c>
    </row>
    <row r="7" spans="1:36" ht="24.95" customHeight="1" thickTop="1" thickBot="1" x14ac:dyDescent="0.25">
      <c r="A7" s="29" t="s">
        <v>3</v>
      </c>
      <c r="B7" s="30"/>
      <c r="C7" s="32">
        <v>8.4</v>
      </c>
      <c r="D7" s="32">
        <v>8.4</v>
      </c>
      <c r="E7" s="32">
        <v>8.4</v>
      </c>
      <c r="F7" s="32">
        <v>8.4</v>
      </c>
      <c r="G7" s="32">
        <v>8.4</v>
      </c>
      <c r="H7" s="30"/>
      <c r="I7" s="30"/>
      <c r="J7" s="32">
        <v>8.4</v>
      </c>
      <c r="K7" s="32">
        <v>8.4</v>
      </c>
      <c r="L7" s="32">
        <v>8.4</v>
      </c>
      <c r="M7" s="32">
        <v>8.4</v>
      </c>
      <c r="N7" s="32">
        <v>8.4</v>
      </c>
      <c r="O7" s="30"/>
      <c r="P7" s="30"/>
      <c r="Q7" s="32">
        <v>8.4</v>
      </c>
      <c r="R7" s="32">
        <v>8.4</v>
      </c>
      <c r="S7" s="32">
        <v>8.4</v>
      </c>
      <c r="T7" s="32">
        <v>8.4</v>
      </c>
      <c r="U7" s="32">
        <v>8.4</v>
      </c>
      <c r="V7" s="30"/>
      <c r="W7" s="30"/>
      <c r="X7" s="32">
        <v>8.4</v>
      </c>
      <c r="Y7" s="32">
        <v>8.4</v>
      </c>
      <c r="Z7" s="32">
        <v>8.4</v>
      </c>
      <c r="AA7" s="32">
        <v>8.4</v>
      </c>
      <c r="AB7" s="32">
        <v>8.4</v>
      </c>
      <c r="AC7" s="30"/>
      <c r="AD7" s="30"/>
      <c r="AE7" s="32">
        <v>8.4</v>
      </c>
      <c r="AF7" s="32">
        <v>8.4</v>
      </c>
      <c r="AG7" s="16">
        <v>22</v>
      </c>
      <c r="AH7" s="7">
        <f>22*8.4</f>
        <v>184.8</v>
      </c>
      <c r="AI7" s="8">
        <f t="shared" ref="AI7:AI16" si="0">AI6+AH7</f>
        <v>537.6</v>
      </c>
    </row>
    <row r="8" spans="1:36" ht="24.95" customHeight="1" thickTop="1" thickBot="1" x14ac:dyDescent="0.25">
      <c r="A8" s="29" t="s">
        <v>4</v>
      </c>
      <c r="B8" s="32">
        <v>8.4</v>
      </c>
      <c r="C8" s="32">
        <v>8.4</v>
      </c>
      <c r="D8" s="32">
        <v>8.4</v>
      </c>
      <c r="E8" s="30"/>
      <c r="F8" s="30"/>
      <c r="G8" s="32">
        <v>8.4</v>
      </c>
      <c r="H8" s="32">
        <v>8.4</v>
      </c>
      <c r="I8" s="32">
        <v>8.4</v>
      </c>
      <c r="J8" s="32">
        <v>8.4</v>
      </c>
      <c r="K8" s="32">
        <v>8.4</v>
      </c>
      <c r="L8" s="30"/>
      <c r="M8" s="30"/>
      <c r="N8" s="32">
        <v>8.4</v>
      </c>
      <c r="O8" s="32">
        <v>8.4</v>
      </c>
      <c r="P8" s="32">
        <v>8.4</v>
      </c>
      <c r="Q8" s="32">
        <v>8.4</v>
      </c>
      <c r="R8" s="32">
        <v>8.4</v>
      </c>
      <c r="S8" s="30"/>
      <c r="T8" s="30"/>
      <c r="U8" s="32">
        <v>8.4</v>
      </c>
      <c r="V8" s="32">
        <v>8.4</v>
      </c>
      <c r="W8" s="32">
        <v>8.4</v>
      </c>
      <c r="X8" s="32">
        <v>8.4</v>
      </c>
      <c r="Y8" s="32">
        <v>8.4</v>
      </c>
      <c r="Z8" s="30"/>
      <c r="AA8" s="30"/>
      <c r="AB8" s="32">
        <v>8.4</v>
      </c>
      <c r="AC8" s="32">
        <v>8.4</v>
      </c>
      <c r="AD8" s="32">
        <v>8.4</v>
      </c>
      <c r="AE8" s="32">
        <v>8.4</v>
      </c>
      <c r="AF8" s="32"/>
      <c r="AG8" s="17">
        <v>22</v>
      </c>
      <c r="AH8" s="7">
        <v>184.8</v>
      </c>
      <c r="AI8" s="8">
        <f t="shared" si="0"/>
        <v>722.40000000000009</v>
      </c>
    </row>
    <row r="9" spans="1:36" ht="24.95" customHeight="1" thickTop="1" thickBot="1" x14ac:dyDescent="0.25">
      <c r="A9" s="29" t="s">
        <v>5</v>
      </c>
      <c r="B9" s="32">
        <v>8.4</v>
      </c>
      <c r="C9" s="30"/>
      <c r="D9" s="30"/>
      <c r="E9" s="32">
        <v>8.4</v>
      </c>
      <c r="F9" s="32">
        <v>8.4</v>
      </c>
      <c r="G9" s="32">
        <v>8.4</v>
      </c>
      <c r="H9" s="32">
        <v>8.4</v>
      </c>
      <c r="I9" s="32">
        <v>8.4</v>
      </c>
      <c r="J9" s="30"/>
      <c r="K9" s="30"/>
      <c r="L9" s="32">
        <v>8.4</v>
      </c>
      <c r="M9" s="32">
        <v>8.4</v>
      </c>
      <c r="N9" s="32">
        <v>8.4</v>
      </c>
      <c r="O9" s="32">
        <v>8.4</v>
      </c>
      <c r="P9" s="32">
        <v>8.4</v>
      </c>
      <c r="Q9" s="30"/>
      <c r="R9" s="30"/>
      <c r="S9" s="32">
        <v>8.4</v>
      </c>
      <c r="T9" s="32">
        <v>8.4</v>
      </c>
      <c r="U9" s="32">
        <v>8.4</v>
      </c>
      <c r="V9" s="32">
        <v>8.4</v>
      </c>
      <c r="W9" s="32">
        <v>8.4</v>
      </c>
      <c r="X9" s="30"/>
      <c r="Y9" s="30"/>
      <c r="Z9" s="32">
        <v>8.4</v>
      </c>
      <c r="AA9" s="32">
        <v>8.4</v>
      </c>
      <c r="AB9" s="32">
        <v>8.4</v>
      </c>
      <c r="AC9" s="32">
        <v>8.4</v>
      </c>
      <c r="AD9" s="32">
        <v>8.4</v>
      </c>
      <c r="AE9" s="30"/>
      <c r="AF9" s="30"/>
      <c r="AG9" s="16">
        <v>21</v>
      </c>
      <c r="AH9" s="7">
        <f>21*8.4</f>
        <v>176.4</v>
      </c>
      <c r="AI9" s="8">
        <f t="shared" si="0"/>
        <v>898.80000000000007</v>
      </c>
    </row>
    <row r="10" spans="1:36" ht="24.95" customHeight="1" thickTop="1" thickBot="1" x14ac:dyDescent="0.25">
      <c r="A10" s="29" t="s">
        <v>6</v>
      </c>
      <c r="B10" s="32">
        <v>8.4</v>
      </c>
      <c r="C10" s="32">
        <v>8.4</v>
      </c>
      <c r="D10" s="32">
        <v>8.4</v>
      </c>
      <c r="E10" s="32">
        <v>8.4</v>
      </c>
      <c r="F10" s="32">
        <v>8.4</v>
      </c>
      <c r="G10" s="30"/>
      <c r="H10" s="30"/>
      <c r="I10" s="32">
        <v>8.4</v>
      </c>
      <c r="J10" s="32">
        <v>8.4</v>
      </c>
      <c r="K10" s="32">
        <v>8.4</v>
      </c>
      <c r="L10" s="32">
        <v>8.4</v>
      </c>
      <c r="M10" s="32">
        <v>8.4</v>
      </c>
      <c r="N10" s="30"/>
      <c r="O10" s="30"/>
      <c r="P10" s="32">
        <v>8.4</v>
      </c>
      <c r="Q10" s="32">
        <v>8.4</v>
      </c>
      <c r="R10" s="32">
        <v>8.4</v>
      </c>
      <c r="S10" s="32">
        <v>8.4</v>
      </c>
      <c r="T10" s="32">
        <v>8.4</v>
      </c>
      <c r="U10" s="30"/>
      <c r="V10" s="30"/>
      <c r="W10" s="32">
        <v>8.4</v>
      </c>
      <c r="X10" s="32">
        <v>8.4</v>
      </c>
      <c r="Y10" s="32">
        <v>8.4</v>
      </c>
      <c r="Z10" s="32">
        <v>8.4</v>
      </c>
      <c r="AA10" s="32">
        <v>8.4</v>
      </c>
      <c r="AB10" s="30"/>
      <c r="AC10" s="30"/>
      <c r="AD10" s="32">
        <v>8.4</v>
      </c>
      <c r="AE10" s="32">
        <v>8.4</v>
      </c>
      <c r="AF10" s="32"/>
      <c r="AG10" s="17">
        <v>22</v>
      </c>
      <c r="AH10" s="7">
        <v>184.8</v>
      </c>
      <c r="AI10" s="8">
        <f t="shared" si="0"/>
        <v>1083.6000000000001</v>
      </c>
    </row>
    <row r="11" spans="1:36" ht="24.95" customHeight="1" thickTop="1" thickBot="1" x14ac:dyDescent="0.25">
      <c r="A11" s="29" t="s">
        <v>7</v>
      </c>
      <c r="B11" s="32">
        <v>8.4</v>
      </c>
      <c r="C11" s="32">
        <v>8.4</v>
      </c>
      <c r="D11" s="32">
        <v>8.4</v>
      </c>
      <c r="E11" s="30"/>
      <c r="F11" s="30"/>
      <c r="G11" s="32">
        <v>8.4</v>
      </c>
      <c r="H11" s="32">
        <v>8.4</v>
      </c>
      <c r="I11" s="32">
        <v>8.4</v>
      </c>
      <c r="J11" s="32">
        <v>8.4</v>
      </c>
      <c r="K11" s="32">
        <v>8.4</v>
      </c>
      <c r="L11" s="30"/>
      <c r="M11" s="30"/>
      <c r="N11" s="32">
        <v>8.4</v>
      </c>
      <c r="O11" s="32">
        <v>8.4</v>
      </c>
      <c r="P11" s="32">
        <v>8.4</v>
      </c>
      <c r="Q11" s="32">
        <v>8.4</v>
      </c>
      <c r="R11" s="32">
        <v>8.4</v>
      </c>
      <c r="S11" s="30"/>
      <c r="T11" s="30"/>
      <c r="U11" s="32">
        <v>8.4</v>
      </c>
      <c r="V11" s="32">
        <v>8.4</v>
      </c>
      <c r="W11" s="32">
        <v>8.4</v>
      </c>
      <c r="X11" s="32">
        <v>8.4</v>
      </c>
      <c r="Y11" s="32">
        <v>8.4</v>
      </c>
      <c r="Z11" s="30"/>
      <c r="AA11" s="30"/>
      <c r="AB11" s="32">
        <v>8.4</v>
      </c>
      <c r="AC11" s="32">
        <v>8.4</v>
      </c>
      <c r="AD11" s="32">
        <v>8.4</v>
      </c>
      <c r="AE11" s="32">
        <v>8.4</v>
      </c>
      <c r="AF11" s="32">
        <v>8.4</v>
      </c>
      <c r="AG11" s="16">
        <v>23</v>
      </c>
      <c r="AH11" s="7">
        <f>23*8.4</f>
        <v>193.20000000000002</v>
      </c>
      <c r="AI11" s="8">
        <f t="shared" si="0"/>
        <v>1276.8000000000002</v>
      </c>
      <c r="AJ11" s="9"/>
    </row>
    <row r="12" spans="1:36" ht="24.95" customHeight="1" thickTop="1" thickBot="1" x14ac:dyDescent="0.25">
      <c r="A12" s="29" t="s">
        <v>8</v>
      </c>
      <c r="B12" s="30"/>
      <c r="C12" s="30"/>
      <c r="D12" s="32">
        <v>8.4</v>
      </c>
      <c r="E12" s="32">
        <v>8.4</v>
      </c>
      <c r="F12" s="32">
        <v>8.4</v>
      </c>
      <c r="G12" s="32">
        <v>8.4</v>
      </c>
      <c r="H12" s="32">
        <v>8.4</v>
      </c>
      <c r="I12" s="30"/>
      <c r="J12" s="30"/>
      <c r="K12" s="32">
        <v>8.4</v>
      </c>
      <c r="L12" s="32">
        <v>8.4</v>
      </c>
      <c r="M12" s="32">
        <v>8.4</v>
      </c>
      <c r="N12" s="32">
        <v>8.4</v>
      </c>
      <c r="O12" s="32">
        <v>8.4</v>
      </c>
      <c r="P12" s="30"/>
      <c r="Q12" s="30"/>
      <c r="R12" s="32">
        <v>8.4</v>
      </c>
      <c r="S12" s="32">
        <v>8.4</v>
      </c>
      <c r="T12" s="32">
        <v>8.4</v>
      </c>
      <c r="U12" s="32">
        <v>8.4</v>
      </c>
      <c r="V12" s="32">
        <v>8.4</v>
      </c>
      <c r="W12" s="30"/>
      <c r="X12" s="30"/>
      <c r="Y12" s="32">
        <v>8.4</v>
      </c>
      <c r="Z12" s="32">
        <v>8.4</v>
      </c>
      <c r="AA12" s="32">
        <v>8.4</v>
      </c>
      <c r="AB12" s="32">
        <v>8.4</v>
      </c>
      <c r="AC12" s="32">
        <v>8.4</v>
      </c>
      <c r="AD12" s="30"/>
      <c r="AE12" s="30"/>
      <c r="AF12" s="32">
        <v>8.4</v>
      </c>
      <c r="AG12" s="16">
        <v>21</v>
      </c>
      <c r="AH12" s="7">
        <v>176.4</v>
      </c>
      <c r="AI12" s="8">
        <f t="shared" si="0"/>
        <v>1453.2000000000003</v>
      </c>
      <c r="AJ12" s="9"/>
    </row>
    <row r="13" spans="1:36" ht="24.95" customHeight="1" thickTop="1" thickBot="1" x14ac:dyDescent="0.25">
      <c r="A13" s="29" t="s">
        <v>9</v>
      </c>
      <c r="B13" s="32">
        <v>8.4</v>
      </c>
      <c r="C13" s="32">
        <v>8.4</v>
      </c>
      <c r="D13" s="32">
        <v>8.4</v>
      </c>
      <c r="E13" s="32">
        <v>8.4</v>
      </c>
      <c r="F13" s="30"/>
      <c r="G13" s="30"/>
      <c r="H13" s="32">
        <v>8.4</v>
      </c>
      <c r="I13" s="32">
        <v>8.4</v>
      </c>
      <c r="J13" s="32">
        <v>8.4</v>
      </c>
      <c r="K13" s="32">
        <v>8.4</v>
      </c>
      <c r="L13" s="32">
        <v>8.4</v>
      </c>
      <c r="M13" s="30"/>
      <c r="N13" s="30"/>
      <c r="O13" s="32">
        <v>8.4</v>
      </c>
      <c r="P13" s="32">
        <v>8.4</v>
      </c>
      <c r="Q13" s="32">
        <v>8.4</v>
      </c>
      <c r="R13" s="32">
        <v>8.4</v>
      </c>
      <c r="S13" s="32">
        <v>8.4</v>
      </c>
      <c r="T13" s="30"/>
      <c r="U13" s="30"/>
      <c r="V13" s="32">
        <v>8.4</v>
      </c>
      <c r="W13" s="32">
        <v>8.4</v>
      </c>
      <c r="X13" s="32">
        <v>8.4</v>
      </c>
      <c r="Y13" s="32">
        <v>8.4</v>
      </c>
      <c r="Z13" s="32">
        <v>8.4</v>
      </c>
      <c r="AA13" s="30"/>
      <c r="AB13" s="30"/>
      <c r="AC13" s="32">
        <v>8.4</v>
      </c>
      <c r="AD13" s="32">
        <v>8.4</v>
      </c>
      <c r="AE13" s="32">
        <v>8.4</v>
      </c>
      <c r="AF13" s="32"/>
      <c r="AG13" s="16">
        <v>22</v>
      </c>
      <c r="AH13" s="7">
        <v>184.8</v>
      </c>
      <c r="AI13" s="8">
        <f t="shared" si="0"/>
        <v>1638.0000000000002</v>
      </c>
      <c r="AJ13" s="9"/>
    </row>
    <row r="14" spans="1:36" ht="24.95" customHeight="1" thickTop="1" thickBot="1" x14ac:dyDescent="0.25">
      <c r="A14" s="29" t="s">
        <v>10</v>
      </c>
      <c r="B14" s="32">
        <v>8.4</v>
      </c>
      <c r="C14" s="32">
        <v>8.4</v>
      </c>
      <c r="D14" s="30"/>
      <c r="E14" s="30"/>
      <c r="F14" s="32">
        <v>8.4</v>
      </c>
      <c r="G14" s="32">
        <v>8.4</v>
      </c>
      <c r="H14" s="32">
        <v>8.4</v>
      </c>
      <c r="I14" s="32">
        <v>8.4</v>
      </c>
      <c r="J14" s="32">
        <v>8.4</v>
      </c>
      <c r="K14" s="30"/>
      <c r="L14" s="30"/>
      <c r="M14" s="32">
        <v>8.4</v>
      </c>
      <c r="N14" s="32">
        <v>8.4</v>
      </c>
      <c r="O14" s="32">
        <v>8.4</v>
      </c>
      <c r="P14" s="32">
        <v>8.4</v>
      </c>
      <c r="Q14" s="32">
        <v>8.4</v>
      </c>
      <c r="R14" s="30"/>
      <c r="S14" s="30"/>
      <c r="T14" s="32">
        <v>8.4</v>
      </c>
      <c r="U14" s="32">
        <v>8.4</v>
      </c>
      <c r="V14" s="32">
        <v>8.4</v>
      </c>
      <c r="W14" s="32">
        <v>8.4</v>
      </c>
      <c r="X14" s="32">
        <v>8.4</v>
      </c>
      <c r="Y14" s="30"/>
      <c r="Z14" s="30"/>
      <c r="AA14" s="32">
        <v>8.4</v>
      </c>
      <c r="AB14" s="32">
        <v>8.4</v>
      </c>
      <c r="AC14" s="32">
        <v>8.4</v>
      </c>
      <c r="AD14" s="32">
        <v>8.4</v>
      </c>
      <c r="AE14" s="32">
        <v>8.4</v>
      </c>
      <c r="AF14" s="30"/>
      <c r="AG14" s="16">
        <v>22</v>
      </c>
      <c r="AH14" s="7">
        <v>184.8</v>
      </c>
      <c r="AI14" s="8">
        <f t="shared" si="0"/>
        <v>1822.8000000000002</v>
      </c>
    </row>
    <row r="15" spans="1:36" ht="24.95" customHeight="1" thickTop="1" thickBot="1" x14ac:dyDescent="0.25">
      <c r="A15" s="31" t="s">
        <v>11</v>
      </c>
      <c r="B15" s="30"/>
      <c r="C15" s="32">
        <v>8.4</v>
      </c>
      <c r="D15" s="32">
        <v>8.4</v>
      </c>
      <c r="E15" s="32">
        <v>8.4</v>
      </c>
      <c r="F15" s="32">
        <v>8.4</v>
      </c>
      <c r="G15" s="32">
        <v>8.4</v>
      </c>
      <c r="H15" s="30"/>
      <c r="I15" s="30"/>
      <c r="J15" s="32">
        <v>8.4</v>
      </c>
      <c r="K15" s="32">
        <v>8.4</v>
      </c>
      <c r="L15" s="32">
        <v>8.4</v>
      </c>
      <c r="M15" s="32">
        <v>8.4</v>
      </c>
      <c r="N15" s="32">
        <v>8.4</v>
      </c>
      <c r="O15" s="30"/>
      <c r="P15" s="30"/>
      <c r="Q15" s="32">
        <v>8.4</v>
      </c>
      <c r="R15" s="32">
        <v>8.4</v>
      </c>
      <c r="S15" s="32">
        <v>8.4</v>
      </c>
      <c r="T15" s="32">
        <v>8.4</v>
      </c>
      <c r="U15" s="32">
        <v>8.4</v>
      </c>
      <c r="V15" s="30"/>
      <c r="W15" s="30"/>
      <c r="X15" s="32">
        <v>8.4</v>
      </c>
      <c r="Y15" s="32">
        <v>8.4</v>
      </c>
      <c r="Z15" s="32">
        <v>8.4</v>
      </c>
      <c r="AA15" s="32">
        <v>8.4</v>
      </c>
      <c r="AB15" s="32">
        <v>8.4</v>
      </c>
      <c r="AC15" s="30"/>
      <c r="AD15" s="30"/>
      <c r="AE15" s="32">
        <v>8.4</v>
      </c>
      <c r="AF15" s="32"/>
      <c r="AG15" s="17">
        <v>21</v>
      </c>
      <c r="AH15" s="7">
        <v>176.4</v>
      </c>
      <c r="AI15" s="8">
        <f t="shared" si="0"/>
        <v>1999.2000000000003</v>
      </c>
    </row>
    <row r="16" spans="1:36" ht="24.95" customHeight="1" thickTop="1" thickBot="1" x14ac:dyDescent="0.25">
      <c r="A16" s="31" t="s">
        <v>12</v>
      </c>
      <c r="B16" s="32">
        <v>8.4</v>
      </c>
      <c r="C16" s="32">
        <v>8.4</v>
      </c>
      <c r="D16" s="32">
        <v>8.4</v>
      </c>
      <c r="E16" s="32">
        <v>8.4</v>
      </c>
      <c r="F16" s="30"/>
      <c r="G16" s="30"/>
      <c r="H16" s="32">
        <v>8.4</v>
      </c>
      <c r="I16" s="32">
        <v>8.4</v>
      </c>
      <c r="J16" s="32">
        <v>8.4</v>
      </c>
      <c r="K16" s="32">
        <v>8.4</v>
      </c>
      <c r="L16" s="32">
        <v>8.4</v>
      </c>
      <c r="M16" s="30"/>
      <c r="N16" s="30"/>
      <c r="O16" s="32">
        <v>8.4</v>
      </c>
      <c r="P16" s="32">
        <v>8.4</v>
      </c>
      <c r="Q16" s="32">
        <v>8.4</v>
      </c>
      <c r="R16" s="32">
        <v>8.4</v>
      </c>
      <c r="S16" s="32">
        <v>8.4</v>
      </c>
      <c r="T16" s="30"/>
      <c r="U16" s="30"/>
      <c r="V16" s="32">
        <v>8.4</v>
      </c>
      <c r="W16" s="32">
        <v>8.4</v>
      </c>
      <c r="X16" s="32">
        <v>8.4</v>
      </c>
      <c r="Y16" s="32">
        <v>8.4</v>
      </c>
      <c r="Z16" s="32">
        <v>8.4</v>
      </c>
      <c r="AA16" s="30"/>
      <c r="AB16" s="30"/>
      <c r="AC16" s="32">
        <v>8.4</v>
      </c>
      <c r="AD16" s="32">
        <v>8.4</v>
      </c>
      <c r="AE16" s="32">
        <v>8.4</v>
      </c>
      <c r="AF16" s="32">
        <v>8.4</v>
      </c>
      <c r="AG16" s="18">
        <v>23</v>
      </c>
      <c r="AH16" s="7">
        <v>193.2</v>
      </c>
      <c r="AI16" s="8">
        <f t="shared" si="0"/>
        <v>2192.4</v>
      </c>
      <c r="AJ16" s="3"/>
    </row>
    <row r="17" spans="1:35" ht="36.75" customHeight="1" thickTop="1" thickBot="1" x14ac:dyDescent="0.25">
      <c r="A17" s="19" t="s">
        <v>15</v>
      </c>
      <c r="B17" s="25"/>
      <c r="C17" s="27"/>
      <c r="D17" s="20"/>
      <c r="E17" s="20"/>
      <c r="F17" s="25"/>
      <c r="G17" s="27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1"/>
      <c r="AG17" s="23">
        <f>SUM(AG5:AG16)</f>
        <v>261</v>
      </c>
      <c r="AH17" s="24">
        <f>SUM(AH5:AH16)</f>
        <v>2192.4</v>
      </c>
      <c r="AI17" s="8"/>
    </row>
    <row r="18" spans="1:35" ht="33" customHeight="1" x14ac:dyDescent="0.2">
      <c r="A18" s="36" t="s">
        <v>19</v>
      </c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</row>
    <row r="19" spans="1:35" ht="9.75" customHeight="1" x14ac:dyDescent="0.2">
      <c r="A19" s="26"/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</row>
    <row r="20" spans="1:35" x14ac:dyDescent="0.2">
      <c r="A20" s="36" t="s">
        <v>20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</row>
    <row r="21" spans="1:35" x14ac:dyDescent="0.2">
      <c r="A21" s="22" t="s">
        <v>17</v>
      </c>
    </row>
    <row r="23" spans="1:35" x14ac:dyDescent="0.2">
      <c r="A23" s="37" t="s">
        <v>16</v>
      </c>
      <c r="B23" s="37"/>
      <c r="C23" s="37"/>
      <c r="E23" s="33"/>
      <c r="F23" s="33"/>
    </row>
  </sheetData>
  <mergeCells count="6">
    <mergeCell ref="E23:F23"/>
    <mergeCell ref="A1:AI1"/>
    <mergeCell ref="A2:AI2"/>
    <mergeCell ref="A18:AH18"/>
    <mergeCell ref="A20:AH20"/>
    <mergeCell ref="A23:C23"/>
  </mergeCells>
  <phoneticPr fontId="1" type="noConversion"/>
  <hyperlinks>
    <hyperlink ref="A21" r:id="rId1" display="https://www.ferienwiki.ch/feiertage/2026/ch" xr:uid="{60C48EE3-6347-47AC-BD2D-FDCD160C3AD3}"/>
  </hyperlinks>
  <printOptions horizontalCentered="1" verticalCentered="1"/>
  <pageMargins left="0" right="0" top="0.78740157480314965" bottom="0.78740157480314965" header="0" footer="0.51181102362204722"/>
  <pageSetup paperSize="9" orientation="landscape" r:id="rId2"/>
  <headerFooter alignWithMargins="0">
    <oddHeader xml:space="preserve">&amp;C&amp;"Arial,Fett"&amp;14
</oddHead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1.25" x14ac:dyDescent="0.2"/>
  <sheetData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D03D83B7D67124383CDBC05EB0C3A91" ma:contentTypeVersion="11" ma:contentTypeDescription="Ein neues Dokument erstellen." ma:contentTypeScope="" ma:versionID="6dfce07868a0c0475f904583f5619a5e">
  <xsd:schema xmlns:xsd="http://www.w3.org/2001/XMLSchema" xmlns:xs="http://www.w3.org/2001/XMLSchema" xmlns:p="http://schemas.microsoft.com/office/2006/metadata/properties" xmlns:ns2="f2c3e782-4ee8-4ada-8ba8-6ec739c8508f" xmlns:ns3="9d9203cf-bad6-400c-914c-42f36a45b6f6" targetNamespace="http://schemas.microsoft.com/office/2006/metadata/properties" ma:root="true" ma:fieldsID="a3527d99b67f6ae6a04ca16375bdd909" ns2:_="" ns3:_="">
    <xsd:import namespace="f2c3e782-4ee8-4ada-8ba8-6ec739c8508f"/>
    <xsd:import namespace="9d9203cf-bad6-400c-914c-42f36a45b6f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c3e782-4ee8-4ada-8ba8-6ec739c8508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Bildmarkierungen" ma:readOnly="false" ma:fieldId="{5cf76f15-5ced-4ddc-b409-7134ff3c332f}" ma:taxonomyMulti="true" ma:sspId="76597bd2-42ce-4ff0-bc41-713ee53b5a6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9203cf-bad6-400c-914c-42f36a45b6f6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ed09c2b0-7dc3-4106-9cac-d23ce7ed3b1a}" ma:internalName="TaxCatchAll" ma:showField="CatchAllData" ma:web="9d9203cf-bad6-400c-914c-42f36a45b6f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d9203cf-bad6-400c-914c-42f36a45b6f6" xsi:nil="true"/>
    <lcf76f155ced4ddcb4097134ff3c332f xmlns="f2c3e782-4ee8-4ada-8ba8-6ec739c8508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129F950-E30A-4E41-9C68-270B818019A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2c3e782-4ee8-4ada-8ba8-6ec739c8508f"/>
    <ds:schemaRef ds:uri="9d9203cf-bad6-400c-914c-42f36a45b6f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81147BF-AB05-4744-B955-FAE029011DF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98D49F7-F33C-4187-A9F2-629071D4DE8B}">
  <ds:schemaRefs>
    <ds:schemaRef ds:uri="http://schemas.microsoft.com/office/2006/metadata/properties"/>
    <ds:schemaRef ds:uri="http://schemas.microsoft.com/office/infopath/2007/PartnerControls"/>
    <ds:schemaRef ds:uri="9d9203cf-bad6-400c-914c-42f36a45b6f6"/>
    <ds:schemaRef ds:uri="f2c3e782-4ee8-4ada-8ba8-6ec739c8508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SOLL-ARBEITSZEIT 2021</vt:lpstr>
      <vt:lpstr>Tabelle1</vt:lpstr>
    </vt:vector>
  </TitlesOfParts>
  <Company>Wickli Metallbau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Werner Wolfensberger</dc:creator>
  <cp:lastModifiedBy>Eschmann Sabine</cp:lastModifiedBy>
  <cp:lastPrinted>2025-08-18T14:40:32Z</cp:lastPrinted>
  <dcterms:created xsi:type="dcterms:W3CDTF">2005-10-20T11:35:44Z</dcterms:created>
  <dcterms:modified xsi:type="dcterms:W3CDTF">2025-08-28T11:12:17Z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0x0101002D03D83B7D67124383CDBC05EB0C3A91</vt:lpwstr>
  </property>
  <property fmtid="{D5CDD505-2E9C-101B-9397-08002B2CF9AE}" pid="3" name="MediaServiceImageTags">
    <vt:lpwstr/>
  </property>
</Properties>
</file>